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712"/>
  <workbookPr codeName="ThisWorkbook"/>
  <workbookProtection workbookAlgorithmName="SHA-512" workbookHashValue="nXzT3IsrGD0wA8qRpCJmzLqnYyX5vVhNRXDKoxq7GgLe5wEH+mw0tu6wl6eFSy7bVlAquPTpkD9EpcDFA1Snpg==" workbookSaltValue="f0GXjJ/5G9IeWUH9yeDfig==" workbookSpinCount="100000" lockStructure="1"/>
  <bookViews>
    <workbookView xWindow="-28920" yWindow="-120" windowWidth="29040" windowHeight="15720"/>
  </bookViews>
  <sheets>
    <sheet name="Nursery School Summary" sheetId="4" r:id="rId1"/>
    <sheet name="MNS Illustrative Lump Sums" sheetId="1" r:id="rId2" state="hidden"/>
    <sheet name="Hours - 2425 FY" sheetId="5" r:id="rId3" state="hidden"/>
    <sheet name="Provider Types for List" sheetId="6" r:id="rId4" state="hidden"/>
    <sheet name="List with Spring Claim" sheetId="10" r:id="rId5" state="hidden"/>
  </sheets>
  <definedNames>
    <definedName name="_xlnm._FilterDatabase" comment="" localSheetId="2" hidden="1">'Hours - 2425 FY'!$A$1:$AH$637</definedName>
    <definedName name="_xlnm._FilterDatabase" comment="" localSheetId="4" hidden="1">'List with Spring Claim'!$A$2:$B$638</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<sst xmlns="http://schemas.openxmlformats.org/spreadsheetml/2006/main" uniqueCount="722" count="3896">
  <si>
    <t>Nursery School Initial Illustrative Budget Allocations 2025/26 - as at March 2025</t>
  </si>
  <si>
    <t xml:space="preserve">Provider </t>
  </si>
  <si>
    <t>The Fields Nursery School Nursery Class</t>
  </si>
  <si>
    <t>Please select provider name from dropdown</t>
  </si>
  <si>
    <t>Base Rate 3s &amp; 4s</t>
  </si>
  <si>
    <t>Base Rate 2 yr Olds</t>
  </si>
  <si>
    <t>Base Rate 9mth - 2 yr Olds</t>
  </si>
  <si>
    <t>Early Years Pupil Premium</t>
  </si>
  <si>
    <t>Estimated Early Years Funding</t>
  </si>
  <si>
    <t>Term</t>
  </si>
  <si>
    <t>Summer</t>
  </si>
  <si>
    <t>Autumn</t>
  </si>
  <si>
    <t>Spring</t>
  </si>
  <si>
    <t>Total</t>
  </si>
  <si>
    <r>
      <t>Please note: These allocations are only an</t>
    </r>
    <r>
      <rPr>
        <b/>
        <sz val="12"/>
        <color theme="1"/>
        <rFont val="Arial"/>
        <family val="2"/>
        <charset val="0"/>
      </rPr>
      <t xml:space="preserve"> illustrative estimate</t>
    </r>
    <r>
      <rPr>
        <sz val="11"/>
        <color theme="1"/>
        <rFont val="Arial"/>
        <family val="2"/>
        <charset val="0"/>
      </rPr>
      <t xml:space="preserve"> of the funding you will receive based on 2024/25 hours. We are not providing an initial estimate for the 9mth - 2 year old entitlement as the entitlment only started in Autumn 24 and as such we do not have historical data spanning a full financial year. Instead, we ask for you to instead to use the 'Hours Overwrite' section to estimate how many weekly hours you anticipate. Final funding to be received will be calculated based on actual take-up.</t>
    </r>
  </si>
  <si>
    <t>Weeks</t>
  </si>
  <si>
    <t>Estimated Weekly Hours</t>
  </si>
  <si>
    <t>9 Month- 2 Year Olds</t>
  </si>
  <si>
    <t>2 Year Olds (Targetted Families)</t>
  </si>
  <si>
    <t>2 Year Olds (Working Families)</t>
  </si>
  <si>
    <t>3&amp;4 Year Old Universal</t>
  </si>
  <si>
    <t>3&amp;4 Year Old Extended</t>
  </si>
  <si>
    <t>Early Years Pupil Premium (EYPP)</t>
  </si>
  <si>
    <t>£0.30 Deprivation Supplement</t>
  </si>
  <si>
    <t>£0.65 Deprivation Supplement</t>
  </si>
  <si>
    <t>£1.00 Deprivation Supplement</t>
  </si>
  <si>
    <t>£1.30 Deprivation Supplement</t>
  </si>
  <si>
    <t>Estimated children eligible for Disability Access Funding (DAF)</t>
  </si>
  <si>
    <t>£938 per eligible child per year</t>
  </si>
  <si>
    <t>Maintained Nursery School Supplementary Funding</t>
  </si>
  <si>
    <t>Lump Sum</t>
  </si>
  <si>
    <t>Total Estimated Funding</t>
  </si>
  <si>
    <t>Total estimated funding based on estimated hours.</t>
  </si>
  <si>
    <t>Please note: total estimated funding does not include any SENIF funding that may be agreed.</t>
  </si>
  <si>
    <t>If you anticipate weekly hours to significantly differ from the estimates above please enter revised figures below:</t>
  </si>
  <si>
    <t>Hours Overwrite:</t>
  </si>
  <si>
    <t xml:space="preserve"> </t>
  </si>
  <si>
    <t>Eligible DAF children</t>
  </si>
  <si>
    <t>Total Indicative Supplmentary Funding</t>
  </si>
  <si>
    <t>Based on January-24 Census Numbers</t>
  </si>
  <si>
    <t xml:space="preserve">School </t>
  </si>
  <si>
    <t>School District</t>
  </si>
  <si>
    <t>E1</t>
  </si>
  <si>
    <t>E2</t>
  </si>
  <si>
    <t>N1</t>
  </si>
  <si>
    <t>N2</t>
  </si>
  <si>
    <t>Total Early Years Pupils</t>
  </si>
  <si>
    <t xml:space="preserve">Basic </t>
  </si>
  <si>
    <t>Additional</t>
  </si>
  <si>
    <t>Total Funding</t>
  </si>
  <si>
    <t>Brunswick Nursery School</t>
  </si>
  <si>
    <t>Cambridge</t>
  </si>
  <si>
    <t>Colleges Nursery School Nursery Class</t>
  </si>
  <si>
    <t xml:space="preserve">Histon Early Years Centre (Nursery School) </t>
  </si>
  <si>
    <t>Homerton  Early Years Centre (Nursery School)</t>
  </si>
  <si>
    <t xml:space="preserve">Huntingdon Nursery School  </t>
  </si>
  <si>
    <t>King's Hedges Nursery School</t>
  </si>
  <si>
    <t xml:space="preserve">provider </t>
  </si>
  <si>
    <t>Provider Type</t>
  </si>
  <si>
    <t>Summer 2YO Hours - Weekly (Targetted)</t>
  </si>
  <si>
    <t>Summer 2YO Hours - Weekly (Working)</t>
  </si>
  <si>
    <t>Summer 3&amp;4YO Universal Hours - Weekly</t>
  </si>
  <si>
    <t>Summer 3&amp;4YO Extended Hours - Weekly</t>
  </si>
  <si>
    <t>Summer EYPP Hours - Weekly</t>
  </si>
  <si>
    <t>Summer Deprivation Supplement £0.30 - Weekly</t>
  </si>
  <si>
    <t>Summer Deprivation Supplement £0.65 - Weekly</t>
  </si>
  <si>
    <t>Summer Deprivation Supplement £1.00 - Weekly</t>
  </si>
  <si>
    <t>Summer Deprivation Supplement £1.30 - Weekly</t>
  </si>
  <si>
    <t>Number of eligible DAF Children</t>
  </si>
  <si>
    <t>Autumn 2YO Hours (Targetted)</t>
  </si>
  <si>
    <t>Autumn 2YO Hours (Working)</t>
  </si>
  <si>
    <t>Autumn 3&amp;4YO Universal Hours</t>
  </si>
  <si>
    <t>Autumn 3&amp;4YO Extended Hours</t>
  </si>
  <si>
    <t>Autumn EYPP Hours</t>
  </si>
  <si>
    <t>Autumn Deprivation Supplement £0.30</t>
  </si>
  <si>
    <t>Autumn Deprivation Supplement £0.65</t>
  </si>
  <si>
    <t>Autumn Deprivation Supplement £1.00</t>
  </si>
  <si>
    <t>Autumn Deprivation Supplement £1.30</t>
  </si>
  <si>
    <t>Spring 2YO Hours (Targetted)</t>
  </si>
  <si>
    <t>Spring 2YO Hours (Working)</t>
  </si>
  <si>
    <t>Spring 3&amp;4YO Universal Hours</t>
  </si>
  <si>
    <t>Spring 3&amp;4YO Extended Hours</t>
  </si>
  <si>
    <t>Spring EYPP Hours</t>
  </si>
  <si>
    <t>Spring Deprivation Supplement £0.30</t>
  </si>
  <si>
    <t>Spring Deprivation Supplement £0.65</t>
  </si>
  <si>
    <t>Spring Deprivation Supplement £1.00</t>
  </si>
  <si>
    <t>Spring Deprivation Supplement £1.30</t>
  </si>
  <si>
    <t>Total Number of DAF Children</t>
  </si>
  <si>
    <t>Abbie's ARC Childminding</t>
  </si>
  <si>
    <t>PVI/Childminder</t>
  </si>
  <si>
    <t>Abigail Jane Gray</t>
  </si>
  <si>
    <t xml:space="preserve">Abington Annexe Community Childcare (CIO) </t>
  </si>
  <si>
    <t>ACE Day Nursery</t>
  </si>
  <si>
    <t>ACE Nursery School</t>
  </si>
  <si>
    <t>Agnes Marie Reeves</t>
  </si>
  <si>
    <t>Agnieszka Jadwiga Echolc</t>
  </si>
  <si>
    <t>Alconbury Community Pre-School</t>
  </si>
  <si>
    <t>Alderman Jacobs Primary School Pre-School</t>
  </si>
  <si>
    <t>All Saints Pre-School</t>
  </si>
  <si>
    <t>Allison Barker</t>
  </si>
  <si>
    <t>Alphabet Day Nursery</t>
  </si>
  <si>
    <t>Amanda Jane Annetts</t>
  </si>
  <si>
    <t>Amanda Kimberley</t>
  </si>
  <si>
    <t>Amanda Louise Strong</t>
  </si>
  <si>
    <t>Amanda Thorn</t>
  </si>
  <si>
    <t>Amy Ann Housden</t>
  </si>
  <si>
    <t>Amy Louise Surridge</t>
  </si>
  <si>
    <t>Angela Carol Black</t>
  </si>
  <si>
    <t>Angela Elizabeth Tobeck</t>
  </si>
  <si>
    <t>Angela Jane Reed</t>
  </si>
  <si>
    <t>Angela Sharon Wilson</t>
  </si>
  <si>
    <t>Anita Arbon</t>
  </si>
  <si>
    <t>Anna Callaghan</t>
  </si>
  <si>
    <t>Anne Marie Campbell</t>
  </si>
  <si>
    <t>Anne-Marie Hoare</t>
  </si>
  <si>
    <t>Apricot Pre-School - St Neots</t>
  </si>
  <si>
    <t>Arbury Pre-School</t>
  </si>
  <si>
    <t>Ashbeach Preschool</t>
  </si>
  <si>
    <t>Babraham Nursery</t>
  </si>
  <si>
    <t>Bar Hill Day Nursery</t>
  </si>
  <si>
    <t>Bar Hill Pre-School CIO</t>
  </si>
  <si>
    <t>Barton Playgroup</t>
  </si>
  <si>
    <t>Bassingbourn Pre-School</t>
  </si>
  <si>
    <t>Beach Babies Nursery - Landbeach</t>
  </si>
  <si>
    <t>Beach Babies Nursery - Wilburton</t>
  </si>
  <si>
    <t>Belinda Jayne Wilks</t>
  </si>
  <si>
    <t>Bella's Childcare</t>
  </si>
  <si>
    <t>Bennedicta Kingsbury</t>
  </si>
  <si>
    <t xml:space="preserve">Bernadette Jane Ducket </t>
  </si>
  <si>
    <t>Beth Evans</t>
  </si>
  <si>
    <t>Bethanie Kay Ferreira</t>
  </si>
  <si>
    <t>Beverley Jayne Smart</t>
  </si>
  <si>
    <t>Bintou Marong</t>
  </si>
  <si>
    <t>Blackberry House Day Nursery - March</t>
  </si>
  <si>
    <t>Blackberry House Day Nursery - Wisbech</t>
  </si>
  <si>
    <t>Blanka Subrtova</t>
  </si>
  <si>
    <t>Bluebell Day Nursery</t>
  </si>
  <si>
    <t>Bottisham Primary School Nursery Class</t>
  </si>
  <si>
    <t>Maintained Nursery Class</t>
  </si>
  <si>
    <t>Brambles Childcare CIO</t>
  </si>
  <si>
    <t>Brambles Pre-School - Brampton</t>
  </si>
  <si>
    <t>Brampton Day Nursery</t>
  </si>
  <si>
    <t>Bright Horizons - Bunnybrookes Day Nursery</t>
  </si>
  <si>
    <t>Bright Horizons - Crocus Early Years Centre</t>
  </si>
  <si>
    <t>Bright Horizons Cambridge Science Park</t>
  </si>
  <si>
    <t>Bright Horizons Eddington Nursery</t>
  </si>
  <si>
    <t>Bright Horizons Ely</t>
  </si>
  <si>
    <t>Bright Horizons Fulbourn Day Nursery &amp; Pre-School</t>
  </si>
  <si>
    <t xml:space="preserve">Bright Horizons Little DISCoveries Day Nursery &amp; Preschool </t>
  </si>
  <si>
    <t>Bright Horizons Long Road Day Nursery &amp; Pre-School</t>
  </si>
  <si>
    <t>Bright Horizons Wolfson Court</t>
  </si>
  <si>
    <t>Maintained Nursery School</t>
  </si>
  <si>
    <t>Buckden Day Nursery</t>
  </si>
  <si>
    <t>Buckden Pre-School Playgroup</t>
  </si>
  <si>
    <t>Burrough Green Playgroup</t>
  </si>
  <si>
    <t>Burrowmoor Primary School Nursery Class</t>
  </si>
  <si>
    <t>Burwell Early Learners</t>
  </si>
  <si>
    <t>Busy Bee Day Nursery</t>
  </si>
  <si>
    <t>Busy Bees at Cambridge Westwick</t>
  </si>
  <si>
    <t>Busy Bees Day Nursery at Huntingdon</t>
  </si>
  <si>
    <t>Busy Bees Pre-School Playgroup</t>
  </si>
  <si>
    <t xml:space="preserve">Busy Bees St Neots </t>
  </si>
  <si>
    <t>Busy Fingers Pre-School</t>
  </si>
  <si>
    <t>Buttercups Community Pre-School</t>
  </si>
  <si>
    <t>Butterfly Day Nursery</t>
  </si>
  <si>
    <t>Buttons and Bows Pre-School</t>
  </si>
  <si>
    <t>Caitlin Newell</t>
  </si>
  <si>
    <t xml:space="preserve">Caldecote Preschool </t>
  </si>
  <si>
    <t>Cambourne Pre-School</t>
  </si>
  <si>
    <t>Cambridge International School Oaks Nursery</t>
  </si>
  <si>
    <t>Cambridge Montessori</t>
  </si>
  <si>
    <t>Cambridge Steiner School Kindergarten</t>
  </si>
  <si>
    <t>Caring Kindergartens</t>
  </si>
  <si>
    <t>Carol Carter - Honey Bumpkin</t>
  </si>
  <si>
    <t>Caroline Jane Leach</t>
  </si>
  <si>
    <t>Caroline Rose Jackson</t>
  </si>
  <si>
    <t>Castle Camps Primary School Nursery Class</t>
  </si>
  <si>
    <t xml:space="preserve">Cathedral View Childcare - Central </t>
  </si>
  <si>
    <t>Cathedral View Childcare Ltd</t>
  </si>
  <si>
    <t>Catherine Fay</t>
  </si>
  <si>
    <t>Cavalry Primary School Nursery</t>
  </si>
  <si>
    <t>Charlotte Anne Fretwell</t>
  </si>
  <si>
    <t>Charlotte Louise Lucken</t>
  </si>
  <si>
    <t>Charlotte Michaela Luigia Greeno</t>
  </si>
  <si>
    <t>Charlotte Stevie Arnold</t>
  </si>
  <si>
    <t>Chelsie Leah Orange</t>
  </si>
  <si>
    <t xml:space="preserve">Cherileigh Goodrick </t>
  </si>
  <si>
    <t>Cherry Hinton Primary School Nursery Class</t>
  </si>
  <si>
    <t>Chestnut @ Cottenham</t>
  </si>
  <si>
    <t>Chestnut Nursery @ Chesterton</t>
  </si>
  <si>
    <t>Chestnut Playgroup</t>
  </si>
  <si>
    <t>Childrens Ark Day Nursery</t>
  </si>
  <si>
    <t>Children's Montessori Mini Monty'</t>
  </si>
  <si>
    <t>Children's Montessori Nursery @ Gamlingay</t>
  </si>
  <si>
    <t xml:space="preserve">Chloe Elizabeth Langley </t>
  </si>
  <si>
    <t>Christina Gough</t>
  </si>
  <si>
    <t>Christina Leigh Brown</t>
  </si>
  <si>
    <t>Christine Hardy</t>
  </si>
  <si>
    <t>Clair Amanda Stacey</t>
  </si>
  <si>
    <t>Claire Connar</t>
  </si>
  <si>
    <t>Claire Elizabeth Ireland</t>
  </si>
  <si>
    <t>Clare Elizabeth Clarke</t>
  </si>
  <si>
    <t>Clarence House Barns Ely</t>
  </si>
  <si>
    <t>Clarence House Cambridge</t>
  </si>
  <si>
    <t>Clarence House Chatteris</t>
  </si>
  <si>
    <t>Clarence House Godmanchester Nursery</t>
  </si>
  <si>
    <t xml:space="preserve">Clarence House Godmanchester Pre-School </t>
  </si>
  <si>
    <t>Clarence House March</t>
  </si>
  <si>
    <t>Clarence House Papworth</t>
  </si>
  <si>
    <t>Clarkson Infant School Nursery Class</t>
  </si>
  <si>
    <t>Club 4 U Playgroup @ Eastfield St Ives</t>
  </si>
  <si>
    <t>Coates Goslings Pre-School</t>
  </si>
  <si>
    <t>Colin J James</t>
  </si>
  <si>
    <t>Colville Primary School Nursery Class</t>
  </si>
  <si>
    <t>Comberton Playgroup</t>
  </si>
  <si>
    <t>Corrine Howson</t>
  </si>
  <si>
    <t>Coton Pre-School</t>
  </si>
  <si>
    <t xml:space="preserve">Courtney Lauren Marshall </t>
  </si>
  <si>
    <t>Cracker Jacks Day Nursery</t>
  </si>
  <si>
    <t>Cracker Jacks Pre-school</t>
  </si>
  <si>
    <t>Cromwell Academy Pre-School</t>
  </si>
  <si>
    <t>Crosshall Infant School Nursery</t>
  </si>
  <si>
    <t>Cygnets Milton Pre-School</t>
  </si>
  <si>
    <t>Daisies Montessori Nursery School</t>
  </si>
  <si>
    <t>Dawn Elizabeth Swift</t>
  </si>
  <si>
    <t>Dawn Until Dusk After School Club at Priory Park Infants</t>
  </si>
  <si>
    <t>Debbie Allen</t>
  </si>
  <si>
    <t>Deborah Ann Tetley</t>
  </si>
  <si>
    <t>Deborah Jane Morgan</t>
  </si>
  <si>
    <t>Debra Mary Oakervee</t>
  </si>
  <si>
    <t>Dhani Sanjay Veja</t>
  </si>
  <si>
    <t>Diane Lelia Flann</t>
  </si>
  <si>
    <t>Diane Oswald</t>
  </si>
  <si>
    <t>Ditton Lodge Community Nursery</t>
  </si>
  <si>
    <t>Domino Pre-School</t>
  </si>
  <si>
    <t>Ducklings Childcare</t>
  </si>
  <si>
    <t>Duxford Preschool</t>
  </si>
  <si>
    <t>Earith Pre-School 7</t>
  </si>
  <si>
    <t>Eastfield Infant School Nursery Class</t>
  </si>
  <si>
    <t>Eaton Socon Pre-School</t>
  </si>
  <si>
    <t>Eden House Day Nursery</t>
  </si>
  <si>
    <t>Edit Barlow</t>
  </si>
  <si>
    <t>Eileen Fletcher</t>
  </si>
  <si>
    <t>Elaine Michelle Wright</t>
  </si>
  <si>
    <t xml:space="preserve">Elena Veronica Vasile </t>
  </si>
  <si>
    <t>Elisabeth Anne Crutchley</t>
  </si>
  <si>
    <t>Elizabeth Louise Pratten</t>
  </si>
  <si>
    <t>Elizabeth Mary Chivers</t>
  </si>
  <si>
    <t>Elizabeth Rayner</t>
  </si>
  <si>
    <t>Ellen Rawlings</t>
  </si>
  <si>
    <t>Elm Primary School Nursery</t>
  </si>
  <si>
    <t>Elspeth Sarah Bright</t>
  </si>
  <si>
    <t>Elsworth Pre-School CIO</t>
  </si>
  <si>
    <t>Emma Dorothy Amelia Bielawski</t>
  </si>
  <si>
    <t>Emma Jayne Bishop</t>
  </si>
  <si>
    <t>Emma Rita Fuller</t>
  </si>
  <si>
    <t>Estelle Louise Todd</t>
  </si>
  <si>
    <t>Ewelina Zofia Tarasek-Bernal</t>
  </si>
  <si>
    <t>Eynesbury Primary School  Pre school Playgroup</t>
  </si>
  <si>
    <t xml:space="preserve">Farcet Village Nursery </t>
  </si>
  <si>
    <t>Fawcett Primary School Nursery Class</t>
  </si>
  <si>
    <t>Faye Catherine Grange</t>
  </si>
  <si>
    <t>Federica Quaceci</t>
  </si>
  <si>
    <t>Fen Drayton Montessori Nursery</t>
  </si>
  <si>
    <t>Fenstanton Primary School Pre-School</t>
  </si>
  <si>
    <t>First Steps Childcare - Wisbech Day Nursery</t>
  </si>
  <si>
    <t>Florentina Nicoleta Condrut</t>
  </si>
  <si>
    <t>Flutterbies Childcare</t>
  </si>
  <si>
    <t>Flying Start Montesorri</t>
  </si>
  <si>
    <t>Folksworth Pre-School</t>
  </si>
  <si>
    <t>Fordham Pre-School</t>
  </si>
  <si>
    <t>Fowlmere Playgroup</t>
  </si>
  <si>
    <t>Foxes Bridge Farm Nursery &amp; Pre-School</t>
  </si>
  <si>
    <t>Foxton Pre-School</t>
  </si>
  <si>
    <t>Frances Ford</t>
  </si>
  <si>
    <t>Francesca Rowena Belam</t>
  </si>
  <si>
    <t>Gabrielle Helene Rosen</t>
  </si>
  <si>
    <t>Gamlingay Preschool</t>
  </si>
  <si>
    <t>Gayle Elisabeth Lorello-Creed</t>
  </si>
  <si>
    <t>Gemma Louise Woodward</t>
  </si>
  <si>
    <t>Gillian Diana Shields</t>
  </si>
  <si>
    <t>Gillian Marie Hollington</t>
  </si>
  <si>
    <t>Girton Cottontails Preschool</t>
  </si>
  <si>
    <t>Girton Village Day Nursery</t>
  </si>
  <si>
    <t>Godmanchester Pre-School</t>
  </si>
  <si>
    <t>Gorefield Pre-School</t>
  </si>
  <si>
    <t>Grazyna Sobocinska</t>
  </si>
  <si>
    <t>Great Chishill Nursery School</t>
  </si>
  <si>
    <t>Great Gransden Pre-School Playgroup</t>
  </si>
  <si>
    <t>Great Staughton Primary Academy Pre-School</t>
  </si>
  <si>
    <t>Great Wilbraham Primary School Foundation Stage Unit</t>
  </si>
  <si>
    <t>Greenfields Day Nursery</t>
  </si>
  <si>
    <t>Grove Villa Childcare</t>
  </si>
  <si>
    <t>Guilden Morden Community Pre-School</t>
  </si>
  <si>
    <t>Guyhirn Pre-School</t>
  </si>
  <si>
    <t>Haddenham Pre-school</t>
  </si>
  <si>
    <t>Hania Assam</t>
  </si>
  <si>
    <t>Hannah Elizabeth McCreadie</t>
  </si>
  <si>
    <t>Hannah Louise Baldry</t>
  </si>
  <si>
    <t>Hannah Sharyn Robinson</t>
  </si>
  <si>
    <t>Happy Bunnies Nursery School - Shepreth</t>
  </si>
  <si>
    <t>Hardwick &amp; Cambourne Preschool</t>
  </si>
  <si>
    <t>Hardwick Pre-School</t>
  </si>
  <si>
    <t>Harlequin Childcare</t>
  </si>
  <si>
    <t xml:space="preserve">Harriet Whittingham </t>
  </si>
  <si>
    <t>Harston and Newton Playgroup</t>
  </si>
  <si>
    <t>Hartford Infants Pre School</t>
  </si>
  <si>
    <t>Harvey Road Day Nursery</t>
  </si>
  <si>
    <t>Haslingfield Little Owls Pre-School</t>
  </si>
  <si>
    <t>Hauxton Pre-School</t>
  </si>
  <si>
    <t>Hayley Doreen Gulab</t>
  </si>
  <si>
    <t>Hayley Thurgood</t>
  </si>
  <si>
    <t>Head Start Day Nursery</t>
  </si>
  <si>
    <t>Heather Anne Arnold</t>
  </si>
  <si>
    <t>Heather Frances Bathmaker</t>
  </si>
  <si>
    <t>Heather Jane Murfitt</t>
  </si>
  <si>
    <t>Heidi Lorraine Hardwidge</t>
  </si>
  <si>
    <t>Helen Louise Barker</t>
  </si>
  <si>
    <t>Helen Louise Silvester</t>
  </si>
  <si>
    <t>Helen Sarah Stevens</t>
  </si>
  <si>
    <t>Hemingford Grey Pre-School</t>
  </si>
  <si>
    <t>Herons Preschool</t>
  </si>
  <si>
    <t>Hill Row Day Nursery</t>
  </si>
  <si>
    <t>Holly Fay Lyons</t>
  </si>
  <si>
    <t>Holme Village Pre-School</t>
  </si>
  <si>
    <t>Houghton and Wyton Pre-School Playgroup</t>
  </si>
  <si>
    <t xml:space="preserve">Isle of Ely Primary School Nursery Class - Little Elvers </t>
  </si>
  <si>
    <t>Isleham Pre-School</t>
  </si>
  <si>
    <t>Isma Shahab Kiani</t>
  </si>
  <si>
    <t>Jack and Jill Playgroup @ Friday Bridge</t>
  </si>
  <si>
    <t>Jackie Mary Seymour</t>
  </si>
  <si>
    <t>Jackie Reape-Moore</t>
  </si>
  <si>
    <t>Jacqueline Connor</t>
  </si>
  <si>
    <t>Jaimee-Leigh Webb</t>
  </si>
  <si>
    <t>Jana Green</t>
  </si>
  <si>
    <t>Janet Ruth Woodley</t>
  </si>
  <si>
    <t>Jeavons Wood Primary School Pre-School</t>
  </si>
  <si>
    <t>Jemima House Day Nursery</t>
  </si>
  <si>
    <t>Jemma Barnard - Little Sproglets Childcare</t>
  </si>
  <si>
    <t>Jennifer Cole</t>
  </si>
  <si>
    <t>Jennifer Elaine Markham</t>
  </si>
  <si>
    <t>Jennifer Pawsey</t>
  </si>
  <si>
    <t>Jessica Louise Davies</t>
  </si>
  <si>
    <t>Jessica May Betson</t>
  </si>
  <si>
    <t>Jessica Sheppard</t>
  </si>
  <si>
    <t>Jigsaw Nursery</t>
  </si>
  <si>
    <t>Jigsaw Pre-School</t>
  </si>
  <si>
    <t>Jo-Ann Lilley Hunt</t>
  </si>
  <si>
    <t>Joanna Bucka</t>
  </si>
  <si>
    <t>Joanna Elizabeth Griffin</t>
  </si>
  <si>
    <t>Joanna Lesley Smith</t>
  </si>
  <si>
    <t>Joanna Lucy Pyman</t>
  </si>
  <si>
    <t>Joanna Palmer</t>
  </si>
  <si>
    <t>Joanna Warren</t>
  </si>
  <si>
    <t>Joanne  Sullivan</t>
  </si>
  <si>
    <t>Joanne Capewell</t>
  </si>
  <si>
    <t>Jo-Anne Conroy-Brown</t>
  </si>
  <si>
    <t>Joanne Denise Holland</t>
  </si>
  <si>
    <t>Joint Colleges Nursery</t>
  </si>
  <si>
    <t>Julie &amp; Jo's Childcare</t>
  </si>
  <si>
    <t>Julie Ann Williams</t>
  </si>
  <si>
    <t>Julie Cooper</t>
  </si>
  <si>
    <t>Karen Ann Hampson</t>
  </si>
  <si>
    <t>Karen Elizabeth Allison</t>
  </si>
  <si>
    <t>Karen Harwood</t>
  </si>
  <si>
    <t>Karen Jane Laogun</t>
  </si>
  <si>
    <t>Karin Elke Catherine Hewitt</t>
  </si>
  <si>
    <t>Katarzyna Waliszewska Vaz - Tot Lot Club</t>
  </si>
  <si>
    <t>Kate Esme Hall</t>
  </si>
  <si>
    <t>Kathleen Victoria  Walker</t>
  </si>
  <si>
    <t>Kathryn Ann Howard</t>
  </si>
  <si>
    <t>Katie Barnes Childminding</t>
  </si>
  <si>
    <t xml:space="preserve">Keira Rochelle Rule </t>
  </si>
  <si>
    <t>Kelly Angela King</t>
  </si>
  <si>
    <t>Kelly Jennifer May Reid</t>
  </si>
  <si>
    <t>Kelly Louise Davis</t>
  </si>
  <si>
    <t>Kennett Foundation Stage Unit</t>
  </si>
  <si>
    <t>Kerri Neeson</t>
  </si>
  <si>
    <t>Kerrie Joanne Paul</t>
  </si>
  <si>
    <t>Kerry Victoria Clancy</t>
  </si>
  <si>
    <t>Kiaran Milligan</t>
  </si>
  <si>
    <t>Kids Club Ely Pre-School</t>
  </si>
  <si>
    <t>Kids Planet Day Chris Abell</t>
  </si>
  <si>
    <t>Kids R Us @ Fulbourn &amp; Preschool</t>
  </si>
  <si>
    <t>Kids R Us @ Trumpington Park Pre-school</t>
  </si>
  <si>
    <t>Kids R Us Fenstanton</t>
  </si>
  <si>
    <t>Kim Louise Furness</t>
  </si>
  <si>
    <t>Kimberley Claire Haden</t>
  </si>
  <si>
    <t>Kimberley Widnall</t>
  </si>
  <si>
    <t>Kimberly Byers</t>
  </si>
  <si>
    <t>Kinderley Primary School Foundation Stage Unit</t>
  </si>
  <si>
    <t>Kindred Cambourne</t>
  </si>
  <si>
    <t>Kindred Cambridge</t>
  </si>
  <si>
    <t>Kindred Girton</t>
  </si>
  <si>
    <t>Kindred Hauxton</t>
  </si>
  <si>
    <t>Kindred Huntingdon</t>
  </si>
  <si>
    <t>Kindred St Ives</t>
  </si>
  <si>
    <t xml:space="preserve">Kindred St Neots Nursery &amp; Preschool </t>
  </si>
  <si>
    <t>Kingsfield Primary School Pre-School</t>
  </si>
  <si>
    <t>Kirsten Goodfield</t>
  </si>
  <si>
    <t>Kirsten Mitchell</t>
  </si>
  <si>
    <t>Kirsty Amey Gatherar</t>
  </si>
  <si>
    <t>Kitty Gamble</t>
  </si>
  <si>
    <t>Krazy Dayz Nursery</t>
  </si>
  <si>
    <t xml:space="preserve">Kuljinder Kaur </t>
  </si>
  <si>
    <t>Ladybird Day Nursery Fenstanton</t>
  </si>
  <si>
    <t>Ladybird Playgroup - Thriplow</t>
  </si>
  <si>
    <t>Ladybird Pre-School - Cottenham</t>
  </si>
  <si>
    <t>Ladybirds</t>
  </si>
  <si>
    <t>Ladybirds Day Nursery</t>
  </si>
  <si>
    <t>Lancaster Lodge Childcare</t>
  </si>
  <si>
    <t>Lantern Goslings Pre-School</t>
  </si>
  <si>
    <t>Laura Elizabeth Johanna Chamberlain</t>
  </si>
  <si>
    <t xml:space="preserve">Laura Jane Neale </t>
  </si>
  <si>
    <t>Laura Jayne Tasker</t>
  </si>
  <si>
    <t xml:space="preserve">Laura Kate O'Meara </t>
  </si>
  <si>
    <t>Laura Stimson</t>
  </si>
  <si>
    <t>Leander Marie Bearton</t>
  </si>
  <si>
    <t xml:space="preserve">Leanne Hamshere </t>
  </si>
  <si>
    <t>Leanne Harding</t>
  </si>
  <si>
    <t>Leanne Helen Hogg</t>
  </si>
  <si>
    <t>Leanne King</t>
  </si>
  <si>
    <t>Leeann Boulton</t>
  </si>
  <si>
    <t>Lee-Ann Prickett</t>
  </si>
  <si>
    <t>Lesley Scarrow</t>
  </si>
  <si>
    <t>Lilliput Pre-School</t>
  </si>
  <si>
    <t>Linda Anne Fox</t>
  </si>
  <si>
    <t>Linda Michelle Sutton</t>
  </si>
  <si>
    <t>Lindsay Suzanne Chapman</t>
  </si>
  <si>
    <t>Lionel Walden School Playgroup</t>
  </si>
  <si>
    <t>Lisa Ann Burch</t>
  </si>
  <si>
    <t>Lisa Burrill</t>
  </si>
  <si>
    <t xml:space="preserve">Lisa Jane Pauley </t>
  </si>
  <si>
    <t>Lisa Simmonds</t>
  </si>
  <si>
    <t>Litlington Pre-School</t>
  </si>
  <si>
    <t>Little Acorns Day Nursery and Montessori School</t>
  </si>
  <si>
    <t>Little Acorns Pre-School - Stukeley Meadows</t>
  </si>
  <si>
    <t>Little Birches in Great Wilbraham</t>
  </si>
  <si>
    <t>Little Cherries @ Bewick Bridge Community Primary School</t>
  </si>
  <si>
    <t>Little Deers Childcare</t>
  </si>
  <si>
    <t>Little Explorers Montessori Nursery Limited</t>
  </si>
  <si>
    <t>Little Hands Nursery School - Bourn</t>
  </si>
  <si>
    <t>Little Hands Nursery School - Linton and Bartlow</t>
  </si>
  <si>
    <t>Little Hands Nursery School - Melbourn</t>
  </si>
  <si>
    <t>Little Hands Nursery School - Newton</t>
  </si>
  <si>
    <t xml:space="preserve">Little Hens Childcare Ltd </t>
  </si>
  <si>
    <t>Little Incredibles</t>
  </si>
  <si>
    <t>Little Munchkins @ Medway Road</t>
  </si>
  <si>
    <t>Little Owl Pre-School @ Dry Drayton</t>
  </si>
  <si>
    <t xml:space="preserve">Little Owls - Nene </t>
  </si>
  <si>
    <t>Little Owls Preschool - Histon</t>
  </si>
  <si>
    <t>Little Paxton Pre-School</t>
  </si>
  <si>
    <t>Little Stars Day Nursery</t>
  </si>
  <si>
    <t>Little Teds Day Nursery</t>
  </si>
  <si>
    <t>Little Thetford Acorns Pre-School</t>
  </si>
  <si>
    <t>Little Wombatz Pre-School</t>
  </si>
  <si>
    <t>Littleport Community Pre-School</t>
  </si>
  <si>
    <t>Longstanton Pre-School</t>
  </si>
  <si>
    <t>Lorraine Baker</t>
  </si>
  <si>
    <t>Lorraine C Raven</t>
  </si>
  <si>
    <t>Lou Lou Stoneham - Apple Tree Childminding</t>
  </si>
  <si>
    <t xml:space="preserve">Louise Anne Imelda Foley </t>
  </si>
  <si>
    <t>Louise Jane Spencer</t>
  </si>
  <si>
    <t>Louise Mansfield</t>
  </si>
  <si>
    <t>Louise Phelan</t>
  </si>
  <si>
    <t xml:space="preserve">Lucy Brinson </t>
  </si>
  <si>
    <t>Lucy Helen Cartwright</t>
  </si>
  <si>
    <t>Lucy Hills</t>
  </si>
  <si>
    <t>Ludmila Trifanova</t>
  </si>
  <si>
    <t>Lydia Estelle Thompson</t>
  </si>
  <si>
    <t>Lyn Dorothy Dean</t>
  </si>
  <si>
    <t>Magdalena Maria Smereczynska</t>
  </si>
  <si>
    <t xml:space="preserve">Magdalene House Kindergarten </t>
  </si>
  <si>
    <t xml:space="preserve">Maiara Machado </t>
  </si>
  <si>
    <t xml:space="preserve">Maisy Catherine Palmer </t>
  </si>
  <si>
    <t>Mandy Smith</t>
  </si>
  <si>
    <t>Manea Pre-School</t>
  </si>
  <si>
    <t>Maple Grove Community Pre-School</t>
  </si>
  <si>
    <t>Maria Ann Lorello-Scrivener</t>
  </si>
  <si>
    <t>Maria Louise Mansell</t>
  </si>
  <si>
    <t>Marianne Louise Bennett</t>
  </si>
  <si>
    <t xml:space="preserve">Marleigh Nursery </t>
  </si>
  <si>
    <t xml:space="preserve">Marta Moreira Ferreira </t>
  </si>
  <si>
    <t>Marta Rudnicka</t>
  </si>
  <si>
    <t>Meadow Lane Childrens Nursery</t>
  </si>
  <si>
    <t>Meadow View Farm Day Nursery</t>
  </si>
  <si>
    <t>Meadows Day Care Centre</t>
  </si>
  <si>
    <t>Melanie Dianne Cartwright</t>
  </si>
  <si>
    <t>Melanie Joy Negus</t>
  </si>
  <si>
    <t>Melanie Kirstin Hathaway</t>
  </si>
  <si>
    <t>Melbourn Playgroup</t>
  </si>
  <si>
    <t>Meldreth Pre-School</t>
  </si>
  <si>
    <t>Mepal &amp; Witcham Nursery</t>
  </si>
  <si>
    <t>Michelle Ann Barnett</t>
  </si>
  <si>
    <t>Michelle Ann Gilbert</t>
  </si>
  <si>
    <t>Michelle Gill</t>
  </si>
  <si>
    <t xml:space="preserve">Michelle Jayne Haley </t>
  </si>
  <si>
    <t>Michelle Pratt</t>
  </si>
  <si>
    <t>Millfield Nursery Class</t>
  </si>
  <si>
    <t>Millington Road Nursery School</t>
  </si>
  <si>
    <t>Minna-Maria Lumley</t>
  </si>
  <si>
    <t>Miroslava Buresova</t>
  </si>
  <si>
    <t>Monika Illakowicz</t>
  </si>
  <si>
    <t>Monita Patel</t>
  </si>
  <si>
    <t>Monkey Puzzle Day Nursery Grange  Road</t>
  </si>
  <si>
    <t>Monkey Puzzle Day Nursery Marleigh</t>
  </si>
  <si>
    <t>Monkey Puzzle Day Nursery Regent Terrace</t>
  </si>
  <si>
    <t xml:space="preserve">Monkfield Park Care and Learning Centre </t>
  </si>
  <si>
    <t>Montagu Square Day Nursery</t>
  </si>
  <si>
    <t>Moonbeams Pre-School</t>
  </si>
  <si>
    <t>Mother Goose Corner Nursery</t>
  </si>
  <si>
    <t>Mother Goose Pre-School</t>
  </si>
  <si>
    <t>Mrs Cameron Day Nursery</t>
  </si>
  <si>
    <t>Murrow Pre-School</t>
  </si>
  <si>
    <t>N Family Club Cambridge</t>
  </si>
  <si>
    <t>Nadine Hastings</t>
  </si>
  <si>
    <t>Nancy Chiu</t>
  </si>
  <si>
    <t>Nanette Coronel Capapas</t>
  </si>
  <si>
    <t>Naomi Elizabeth Coote</t>
  </si>
  <si>
    <t xml:space="preserve">Naomi Rachael Mullen </t>
  </si>
  <si>
    <t xml:space="preserve">Naomi Ruth Goldsbrough </t>
  </si>
  <si>
    <t>Natalie Frances Hunt</t>
  </si>
  <si>
    <t xml:space="preserve">Natalie Jane Jackson </t>
  </si>
  <si>
    <t>Natasha Louise Golder</t>
  </si>
  <si>
    <t>Needingworth Community Pre-School</t>
  </si>
  <si>
    <t>New Road Nursery</t>
  </si>
  <si>
    <t>Newnham Nursery</t>
  </si>
  <si>
    <t>Nichola Greaves</t>
  </si>
  <si>
    <t xml:space="preserve">Nicola Clare Benge </t>
  </si>
  <si>
    <t>Nicola Faith Jennings</t>
  </si>
  <si>
    <t xml:space="preserve">Nicola Jane Brunton </t>
  </si>
  <si>
    <t>Nicola Jane Walker</t>
  </si>
  <si>
    <t xml:space="preserve">Nicola Robinson </t>
  </si>
  <si>
    <t>Nicola Susan Durham</t>
  </si>
  <si>
    <t>Northstowe Nursery</t>
  </si>
  <si>
    <t>Oasis Nursery</t>
  </si>
  <si>
    <t xml:space="preserve">Offord Day Nursery and Skoolz Out </t>
  </si>
  <si>
    <t>Old Buttery Nursery</t>
  </si>
  <si>
    <t>Orchard Park Primary School Nursery Class</t>
  </si>
  <si>
    <t>Orchards Primary School Nursery Class</t>
  </si>
  <si>
    <t>Over New Road Pre-School (Baptist Church)</t>
  </si>
  <si>
    <t>Over Puddleducks Pre-School</t>
  </si>
  <si>
    <t>Paintbox</t>
  </si>
  <si>
    <t>Park Lane Primary School Nursery Class</t>
  </si>
  <si>
    <t>Parkhall Pre-School Ltd</t>
  </si>
  <si>
    <t>Parson Drove Pre-School</t>
  </si>
  <si>
    <t>Partou Bumpkins Day Nursery and Forest School (Meldreth Road)</t>
  </si>
  <si>
    <t>Patacake Day Nursery</t>
  </si>
  <si>
    <t>Pauline Ethel Hatch</t>
  </si>
  <si>
    <t>Peckover Primary School Nursery School</t>
  </si>
  <si>
    <t>Peek a Boo Nursery</t>
  </si>
  <si>
    <t>Pendragon Pre-School</t>
  </si>
  <si>
    <t>Penelope Karen Bidwell</t>
  </si>
  <si>
    <t>Penny Rogers</t>
  </si>
  <si>
    <t>Peter Pan Pre-School</t>
  </si>
  <si>
    <t>Pippins Pre-School</t>
  </si>
  <si>
    <t>Playlanders Playgroup</t>
  </si>
  <si>
    <t>Playtimes Playgroup</t>
  </si>
  <si>
    <t>Polly Stuart-Smith</t>
  </si>
  <si>
    <t>Priory Park Playgroup</t>
  </si>
  <si>
    <t>Puddleducks Under Fives</t>
  </si>
  <si>
    <t xml:space="preserve">Queen Edith Primary School Nursery </t>
  </si>
  <si>
    <t>Queen Emma Primary School Nursery</t>
  </si>
  <si>
    <t>Queens College Day Nursery</t>
  </si>
  <si>
    <t>Rachael Ann Allen</t>
  </si>
  <si>
    <t>Rachael Louise Mack (Rachael's Childcare)</t>
  </si>
  <si>
    <t>Rachael Naylor</t>
  </si>
  <si>
    <t>Rachelle KathleenYoung</t>
  </si>
  <si>
    <t>Rainbow Day Nursery</t>
  </si>
  <si>
    <t>Rainbow Pre-School - Gt Shelford</t>
  </si>
  <si>
    <t>Ramsey Day Nursery</t>
  </si>
  <si>
    <t>Ramsey Pre-School</t>
  </si>
  <si>
    <t>Ravinder Kaur</t>
  </si>
  <si>
    <t>Rebecca Claire Byrom Hickey</t>
  </si>
  <si>
    <t>Rebecca Clare Elizabeth Barton</t>
  </si>
  <si>
    <t xml:space="preserve">Rebecca Jayne Agar </t>
  </si>
  <si>
    <t>Rebecca Shores</t>
  </si>
  <si>
    <t>Rebeka Sultana</t>
  </si>
  <si>
    <t>Ridgefield Primary School Nursery</t>
  </si>
  <si>
    <t>Romsey Mill Preschool @ Hemingford Road</t>
  </si>
  <si>
    <t>Romsey Mill Pre-School @ Ross Street</t>
  </si>
  <si>
    <t>Rosanna Jane Mahmood-Bishop</t>
  </si>
  <si>
    <t xml:space="preserve">Rosebuds Nursery </t>
  </si>
  <si>
    <t>Rosemary Jane Cole</t>
  </si>
  <si>
    <t>Rosie Hancock</t>
  </si>
  <si>
    <t>Rosie's Childcare</t>
  </si>
  <si>
    <t>Roxanne Julia Baker</t>
  </si>
  <si>
    <t>Sadie Taylor</t>
  </si>
  <si>
    <t>Sallowbush Preschool</t>
  </si>
  <si>
    <t>Sally Day Care Childcare for Under 5's</t>
  </si>
  <si>
    <t>Samantha Claire Sansby</t>
  </si>
  <si>
    <t>Samantha Elizabeth Ward</t>
  </si>
  <si>
    <t>Samantha Jayne Harris</t>
  </si>
  <si>
    <t xml:space="preserve">Sancton Wood Nursery </t>
  </si>
  <si>
    <t xml:space="preserve">Sancton Wood Nursery School </t>
  </si>
  <si>
    <t>Sandra Elizabeth Alderson</t>
  </si>
  <si>
    <t>Sandra Kontrimaviciene</t>
  </si>
  <si>
    <t>Sara L Newell</t>
  </si>
  <si>
    <t xml:space="preserve">Sara Tasha Martin </t>
  </si>
  <si>
    <t>Sarah Jane Barnes</t>
  </si>
  <si>
    <t xml:space="preserve">Sarah Jane Clark </t>
  </si>
  <si>
    <t>Sarah Jane Fretwell</t>
  </si>
  <si>
    <t xml:space="preserve">Sarah Louise Bell </t>
  </si>
  <si>
    <t>Sarah Louise Beningfield</t>
  </si>
  <si>
    <t>Sarah Louise Chambers</t>
  </si>
  <si>
    <t>Sarah Louise Mary Corteil</t>
  </si>
  <si>
    <t>Sarah Louise Pipe</t>
  </si>
  <si>
    <t>Sarah Watler</t>
  </si>
  <si>
    <t>Sawston Nursery</t>
  </si>
  <si>
    <t>Sawtry Day Nursery</t>
  </si>
  <si>
    <t>Seesaw Pre-School</t>
  </si>
  <si>
    <t>Seeyreen Varsally</t>
  </si>
  <si>
    <t>Shanice Pomfrey</t>
  </si>
  <si>
    <t xml:space="preserve">Shanice Whitney Doyle </t>
  </si>
  <si>
    <t>Sharon Ann Bond</t>
  </si>
  <si>
    <t xml:space="preserve">Sharon Lesley Fisher </t>
  </si>
  <si>
    <t>Sharon Louise Hansford</t>
  </si>
  <si>
    <t>Sharon Louise Secker</t>
  </si>
  <si>
    <t>Sheena M Belham</t>
  </si>
  <si>
    <t>Shelford Day Nursery</t>
  </si>
  <si>
    <t>Sheryl Dickson</t>
  </si>
  <si>
    <t>Shirley Community Pre-School</t>
  </si>
  <si>
    <t>Silks Farm Nursery School</t>
  </si>
  <si>
    <t>Siohbon Catherine Brookes</t>
  </si>
  <si>
    <t>Smarties Pre-School  - Steeple Morden</t>
  </si>
  <si>
    <t>Smiths Children</t>
  </si>
  <si>
    <t>Soham Playgroup @ St Andrews</t>
  </si>
  <si>
    <t>Soham Playgroup @ Weatheralls</t>
  </si>
  <si>
    <t>Sophie George-Adams</t>
  </si>
  <si>
    <t>Sophie Rose Albany Ward</t>
  </si>
  <si>
    <t>Spring Meadow Infant School Nursery Class</t>
  </si>
  <si>
    <t>Spring RAF Wyton</t>
  </si>
  <si>
    <t>St Andrew's Primary School Nursery Class</t>
  </si>
  <si>
    <t>St Ives Nursery</t>
  </si>
  <si>
    <t>St Leonards Day Care Pre-School</t>
  </si>
  <si>
    <t>St Mary's Pre-School Cambridge</t>
  </si>
  <si>
    <t>St Mary's Primary School Nursery Class</t>
  </si>
  <si>
    <t>St Matthew's Primary School Nursery Class</t>
  </si>
  <si>
    <t>St Philip's Primary School Nursery Class</t>
  </si>
  <si>
    <t>Stapleford  Nursery Class</t>
  </si>
  <si>
    <t>Stephanie Belton</t>
  </si>
  <si>
    <t>Stepping Stones Pre-School - Leverington</t>
  </si>
  <si>
    <t>Stepping Stones Pre-School - Littleport</t>
  </si>
  <si>
    <t>Stilton Primary Academy Preschool</t>
  </si>
  <si>
    <t xml:space="preserve">Stretton Pre School CIO Foundation - Main Street </t>
  </si>
  <si>
    <t>Stretton Pre-School CIO Foundation - Fourfields</t>
  </si>
  <si>
    <t>Susan Adele Morris</t>
  </si>
  <si>
    <t>Susan Angell</t>
  </si>
  <si>
    <t>Susan Anne Smith</t>
  </si>
  <si>
    <t>Susan Barrett</t>
  </si>
  <si>
    <t>Susan Hazel Ruthven</t>
  </si>
  <si>
    <t>Susan Jayne Bellamy</t>
  </si>
  <si>
    <t>Susan Medlock</t>
  </si>
  <si>
    <t>Susan Oxenford</t>
  </si>
  <si>
    <t>Susan Rayner</t>
  </si>
  <si>
    <t>Swaffham Bulbeck Primary Foundation Unit</t>
  </si>
  <si>
    <t>Swaffham Prior Foundation Stage Unit</t>
  </si>
  <si>
    <t>Swavesey Pre-School</t>
  </si>
  <si>
    <t>Sweet Pea Nursery</t>
  </si>
  <si>
    <t>Tanya Southern</t>
  </si>
  <si>
    <t>Teresa Jane Babette Mackenzie</t>
  </si>
  <si>
    <t>Teversham Pre-School</t>
  </si>
  <si>
    <t>The Anchor Nursery and Preschool</t>
  </si>
  <si>
    <t xml:space="preserve">The Grove Nursery </t>
  </si>
  <si>
    <t>The Little Lighthouse Nursery</t>
  </si>
  <si>
    <t>The Maltings Day Nursery</t>
  </si>
  <si>
    <t>The Old School House Day Nursery</t>
  </si>
  <si>
    <t>The Old Station Nursery, Granta Park</t>
  </si>
  <si>
    <t>The Pathfinder Preschool</t>
  </si>
  <si>
    <t>The Rackham Pre-School</t>
  </si>
  <si>
    <t>The Red House Day Nursery</t>
  </si>
  <si>
    <t xml:space="preserve">The Round House Primary Academy Preschool </t>
  </si>
  <si>
    <t>The Shade Pre-School</t>
  </si>
  <si>
    <t>The Spring Montessori</t>
  </si>
  <si>
    <t>The Vine Pre-School</t>
  </si>
  <si>
    <t>The Weatheralls Primary School Nursery Class</t>
  </si>
  <si>
    <t>The Wendy House Day Nursery</t>
  </si>
  <si>
    <t>The Willows Day Nursery - Chatteris</t>
  </si>
  <si>
    <t>The Willows Day Nursery - March</t>
  </si>
  <si>
    <t>The Woodland Rose Day Nursery</t>
  </si>
  <si>
    <t>Theresa Holland</t>
  </si>
  <si>
    <t>Thomas Eaton Primary Academy Pre-School</t>
  </si>
  <si>
    <t>Thongsley Fields Primary School Nursery Class</t>
  </si>
  <si>
    <t>Thorndown Pre-School</t>
  </si>
  <si>
    <t>Tiddley Tots-Sutton</t>
  </si>
  <si>
    <t>Tiddlywinks Pre-School Stretham Committee</t>
  </si>
  <si>
    <t xml:space="preserve">Tiffany Dee Evans </t>
  </si>
  <si>
    <t xml:space="preserve">Tina Caroline Vinn </t>
  </si>
  <si>
    <t>Tina Hustler</t>
  </si>
  <si>
    <t>Townley Primary School Foundation Stage Unit</t>
  </si>
  <si>
    <t>Tracey Ann Telling</t>
  </si>
  <si>
    <t>Trumpington Meadows Nursery Class</t>
  </si>
  <si>
    <t>Twizzle Tops Day Nursery</t>
  </si>
  <si>
    <t>Under FIves Roundabout</t>
  </si>
  <si>
    <t>University Nursery</t>
  </si>
  <si>
    <t>University of Cambridge Primary School Nursery</t>
  </si>
  <si>
    <t>University of West Cambridge Day Nursery</t>
  </si>
  <si>
    <t>Upwood Small to Tall Pre-School</t>
  </si>
  <si>
    <t>Vanessa Weeks</t>
  </si>
  <si>
    <t>Vantage Park Day Nursery</t>
  </si>
  <si>
    <t xml:space="preserve">Veronica Lacey </t>
  </si>
  <si>
    <t xml:space="preserve">Victoria Anne Brockbank  Little Wild Wanderers </t>
  </si>
  <si>
    <t xml:space="preserve">Victoria Rayment </t>
  </si>
  <si>
    <t>Warboys Under Fives Pre-School</t>
  </si>
  <si>
    <t>Waterbeach Community Playgroup</t>
  </si>
  <si>
    <t>Wendy House Day Nursery Impington</t>
  </si>
  <si>
    <t>Wendy Jane Moore</t>
  </si>
  <si>
    <t>Wheatfields Preschool</t>
  </si>
  <si>
    <t>Whitehall School Nursery</t>
  </si>
  <si>
    <t>Whitsers Pre-School Playgroup</t>
  </si>
  <si>
    <t>Wilburton Ladybirds</t>
  </si>
  <si>
    <t>Wildawood Forest School</t>
  </si>
  <si>
    <t xml:space="preserve">Willingham Honeypot Pre-School </t>
  </si>
  <si>
    <t>Willows Day Care Nursery</t>
  </si>
  <si>
    <t>Winhills Primary School Nursery Class - Gems Nursery</t>
  </si>
  <si>
    <t>Wintringham Primary Academy Pre-School</t>
  </si>
  <si>
    <t>Wisbech St Mary CofE Academy Pre-School</t>
  </si>
  <si>
    <t>Wyton on the Hill Primary School Nursery</t>
  </si>
  <si>
    <t>Zahida Anwar Gilani</t>
  </si>
  <si>
    <t>Zoe Severn</t>
  </si>
  <si>
    <t xml:space="preserve">Maintained Nursery Schools </t>
  </si>
  <si>
    <t>PVI</t>
  </si>
</sst>
</file>

<file path=xl/styles.xml><?xml version="1.0" encoding="utf-8"?>
<styleSheet xmlns:mc="http://schemas.openxmlformats.org/markup-compatibility/2006" xmlns:x14ac="http://schemas.microsoft.com/office/spreadsheetml/2009/9/ac" xmlns="http://schemas.openxmlformats.org/spreadsheetml/2006/main" mc:Ignorable="x14ac">
  <numFmts count="5">
    <numFmt numFmtId="8" formatCode="&quot;£&quot;#,##0.00;[Red]\-&quot;£&quot;#,##0.00"/>
    <numFmt numFmtId="43" formatCode="_-* #,##0.00_-;\-* #,##0.00_-;_-* &quot;-&quot;??_-;_-@_-"/>
    <numFmt numFmtId="164" formatCode="&quot;£&quot;#,##0.00"/>
    <numFmt numFmtId="165" formatCode="_-* #,##0.0_-;\-* #,##0.0_-;_-* &quot;-&quot;??_-;_-@_-"/>
    <numFmt numFmtId="166" formatCode="&quot;£&quot;#,##0"/>
  </numFmts>
  <fonts count="20">
    <font>
      <sz val="11"/>
      <color theme="1"/>
      <name val="Aptos Narrow"/>
      <family val="2"/>
      <charset val="0"/>
      <scheme val="minor"/>
    </font>
    <font>
      <b/>
      <sz val="11"/>
      <color theme="1"/>
      <name val="Aptos Narrow"/>
      <family val="2"/>
      <charset val="0"/>
      <scheme val="minor"/>
    </font>
    <font>
      <sz val="12"/>
      <name val="Arial"/>
      <family val="2"/>
      <charset val="0"/>
    </font>
    <font>
      <b/>
      <sz val="11"/>
      <color theme="0"/>
      <name val="Gill Sans MT"/>
      <family val="2"/>
      <charset val="0"/>
    </font>
    <font>
      <sz val="11"/>
      <color theme="1"/>
      <name val="Aptos Narrow"/>
      <family val="2"/>
      <charset val="0"/>
      <scheme val="minor"/>
    </font>
    <font>
      <sz val="11"/>
      <color theme="1" tint="0.249977111117893"/>
      <name val="Gill Sans MT"/>
      <family val="2"/>
      <charset val="0"/>
    </font>
    <font>
      <b/>
      <u val="single"/>
      <sz val="12"/>
      <color theme="1"/>
      <name val="Arial"/>
      <family val="2"/>
      <charset val="0"/>
    </font>
    <font>
      <sz val="11"/>
      <color theme="1"/>
      <name val="Arial"/>
      <family val="2"/>
      <charset val="0"/>
    </font>
    <font>
      <b/>
      <sz val="12"/>
      <color theme="1"/>
      <name val="Arial"/>
      <family val="2"/>
      <charset val="0"/>
    </font>
    <font>
      <b/>
      <i/>
      <sz val="12"/>
      <color theme="1"/>
      <name val="Arial"/>
      <family val="2"/>
      <charset val="0"/>
    </font>
    <font>
      <b/>
      <sz val="12"/>
      <name val="Arial"/>
      <family val="2"/>
      <charset val="0"/>
    </font>
    <font>
      <b/>
      <i/>
      <sz val="12"/>
      <color rgb="FFFF0000"/>
      <name val="Arial"/>
      <family val="2"/>
      <charset val="0"/>
    </font>
    <font>
      <i/>
      <sz val="12"/>
      <color theme="1"/>
      <name val="Arial"/>
      <family val="2"/>
      <charset val="0"/>
    </font>
    <font>
      <i/>
      <sz val="12"/>
      <name val="Arial"/>
      <family val="2"/>
      <charset val="0"/>
    </font>
    <font>
      <sz val="10"/>
      <color rgb="FF333333"/>
      <name val="Segoe UI"/>
      <family val="2"/>
      <charset val="0"/>
    </font>
    <font>
      <b/>
      <sz val="9"/>
      <color rgb="FFFFFFFF"/>
      <name val="Segoe UI"/>
      <family val="2"/>
      <charset val="0"/>
    </font>
    <font>
      <sz val="11"/>
      <name val="Aptos Narrow"/>
      <family val="2"/>
      <charset val="0"/>
      <scheme val="minor"/>
    </font>
    <font>
      <sz val="11"/>
      <name val="Calibri"/>
      <family val="2"/>
      <charset val="0"/>
    </font>
    <font>
      <sz val="10"/>
      <color rgb="FFFF0000"/>
      <name val="Segoe UI"/>
      <family val="2"/>
      <charset val="0"/>
    </font>
    <font>
      <sz val="11"/>
      <color rgb="FF000000"/>
      <name val="Aptos Narrow"/>
      <family val="2"/>
      <charset val="0"/>
      <scheme val="minor"/>
    </font>
  </fonts>
  <fills count="15">
    <fill>
      <patternFill patternType="none">
        <fgColor indexed="64"/>
        <bgColor indexed="65"/>
      </patternFill>
    </fill>
    <fill>
      <patternFill patternType="gray125">
        <fgColor indexed="64"/>
        <bgColor indexed="65"/>
      </patternFill>
    </fill>
    <fill>
      <patternFill patternType="solid">
        <fgColor rgb="FF3668C9"/>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rgb="FFFFFFFF"/>
      </patternFill>
    </fill>
    <fill>
      <patternFill patternType="solid">
        <fgColor rgb="FFDCDCDC"/>
        <bgColor rgb="FFDCDCDC"/>
      </patternFill>
    </fill>
    <fill>
      <patternFill patternType="solid">
        <fgColor theme="9" tint="0.59999389629810485"/>
        <bgColor rgb="FF800080"/>
      </patternFill>
    </fill>
    <fill>
      <patternFill patternType="solid">
        <fgColor theme="4" tint="0.79998168889431442"/>
        <bgColor rgb="FF800080"/>
      </patternFill>
    </fill>
    <fill>
      <patternFill patternType="solid">
        <fgColor theme="6" tint="0.59999389629810485"/>
        <bgColor rgb="FF800080"/>
      </patternFill>
    </fill>
    <fill>
      <patternFill patternType="solid">
        <fgColor rgb="FFFFFF00"/>
        <bgColor indexed="64"/>
      </patternFill>
    </fill>
    <fill>
      <patternFill patternType="solid">
        <fgColor rgb="FF696969"/>
        <bgColor rgb="FF696969"/>
      </patternFill>
    </fill>
    <fill>
      <patternFill patternType="solid">
        <fgColor rgb="FFFFFF00"/>
        <bgColor rgb="FFFFFFFF"/>
      </patternFill>
    </fill>
    <fill>
      <patternFill patternType="solid">
        <fgColor rgb="FFFFFF00"/>
        <bgColor rgb="FFDCDC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theme="1" tint="0.34998626667073579"/>
      </bottom>
      <diagonal/>
    </border>
    <border>
      <left style="thin">
        <color theme="1" tint="0.34998626667073579"/>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hair">
        <color theme="1" tint="0.249946592608417"/>
      </left>
      <right style="hair">
        <color theme="1" tint="0.249946592608417"/>
      </right>
      <top/>
      <bottom style="hair">
        <color theme="1" tint="0.249946592608417"/>
      </bottom>
      <diagonal/>
    </border>
    <border>
      <left style="hair">
        <color theme="1" tint="0.249946592608417"/>
      </left>
      <right/>
      <top/>
      <bottom style="hair">
        <color theme="1" tint="0.249946592608417"/>
      </bottom>
      <diagonal/>
    </border>
    <border>
      <left/>
      <right style="hair">
        <color theme="1" tint="0.249946592608417"/>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hair">
        <color theme="1" tint="0.249946592608417"/>
      </bottom>
      <diagonal/>
    </border>
    <border>
      <left style="hair">
        <color theme="1" tint="0.249946592608417"/>
      </left>
      <right/>
      <top style="hair">
        <color theme="1" tint="0.249946592608417"/>
      </top>
      <bottom style="hair">
        <color theme="1" tint="0.249946592608417"/>
      </bottom>
      <diagonal/>
    </border>
    <border>
      <left style="hair">
        <color theme="1" tint="0.249946592608417"/>
      </left>
      <right style="hair">
        <color theme="1" tint="0.249946592608417"/>
      </right>
      <top style="hair">
        <color theme="1" tint="0.249946592608417"/>
      </top>
      <bottom style="thin">
        <color indexed="64"/>
      </bottom>
      <diagonal/>
    </border>
    <border>
      <left style="hair">
        <color theme="1" tint="0.249946592608417"/>
      </left>
      <right/>
      <top style="hair">
        <color theme="1" tint="0.249946592608417"/>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D3D3D3"/>
      </bottom>
      <diagonal/>
    </border>
    <border>
      <left/>
      <right style="thin">
        <color rgb="FF696969"/>
      </right>
      <top style="thin">
        <color rgb="FF696969"/>
      </top>
      <bottom/>
      <diagonal/>
    </border>
    <border>
      <left style="thin">
        <color rgb="FF696969"/>
      </left>
      <right style="thin">
        <color rgb="FF696969"/>
      </right>
      <top style="thin">
        <color rgb="FF696969"/>
      </top>
      <bottom/>
      <diagonal/>
    </border>
    <border>
      <left style="thin">
        <color rgb="FF696969"/>
      </left>
      <right/>
      <top style="thin">
        <color rgb="FF69696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s>
  <cellStyleXfs count="92">
    <xf numFmtId="0" fontId="0" fillId="0" borderId="0"/>
    <xf numFmtId="43" fontId="0" fillId="0" borderId="0" applyAlignment="0" applyBorder="0" applyFont="0" applyFill="0" applyProtection="0"/>
    <xf numFmtId="0" fontId="2" fillId="0" borderId="0"/>
    <xf numFmtId="0" fontId="19" fillId="0" borderId="0"/>
  </cellStyleXfs>
  <cellXfs>
    <xf numFmtId="0" fontId="0" fillId="0" borderId="0" xfId="0"/>
    <xf numFmtId="0" fontId="1" fillId="0" borderId="1" xfId="0" applyBorder="1" applyFont="1"/>
    <xf numFmtId="8" fontId="0" fillId="0" borderId="1" xfId="0" applyBorder="1" applyNumberFormat="1"/>
    <xf numFmtId="0" fontId="3" fillId="2" borderId="2" xfId="2" applyAlignment="1" applyBorder="1" applyFont="1" applyFill="1">
      <alignment horizontal="left" vertical="center"/>
    </xf>
    <xf numFmtId="0" fontId="3" fillId="2" borderId="3" xfId="2" applyAlignment="1" applyBorder="1" applyFont="1" applyFill="1">
      <alignment horizontal="center" vertical="center"/>
    </xf>
    <xf numFmtId="0" fontId="3" fillId="2" borderId="4" xfId="2" applyAlignment="1" applyBorder="1" applyFont="1" applyFill="1">
      <alignment horizontal="center" vertical="center"/>
    </xf>
    <xf numFmtId="0" fontId="3" fillId="2" borderId="0" xfId="2" applyAlignment="1" applyFont="1" applyFill="1">
      <alignment horizontal="center" vertical="center" wrapText="1"/>
    </xf>
    <xf numFmtId="1" fontId="5" fillId="0" borderId="5" xfId="2" applyBorder="1" applyFont="1" applyNumberFormat="1"/>
    <xf numFmtId="3" fontId="5" fillId="0" borderId="5" xfId="2" applyAlignment="1" applyBorder="1" applyFont="1" applyNumberFormat="1">
      <alignment horizontal="center"/>
    </xf>
    <xf numFmtId="3" fontId="5" fillId="0" borderId="6" xfId="2" applyAlignment="1" applyBorder="1" applyFont="1" applyNumberFormat="1">
      <alignment horizontal="center"/>
    </xf>
    <xf numFmtId="1" fontId="5" fillId="0" borderId="0" xfId="2" applyFont="1" applyNumberFormat="1"/>
    <xf numFmtId="1" fontId="5" fillId="0" borderId="7" xfId="2" applyBorder="1" applyFont="1" applyNumberFormat="1"/>
    <xf numFmtId="164" fontId="5" fillId="0" borderId="8" xfId="2" applyBorder="1" applyFont="1" applyNumberFormat="1"/>
    <xf numFmtId="1" fontId="5" fillId="0" borderId="8" xfId="2" applyBorder="1" applyFont="1" applyNumberFormat="1"/>
    <xf numFmtId="3" fontId="5" fillId="0" borderId="8" xfId="2" applyAlignment="1" applyBorder="1" applyFont="1" applyNumberFormat="1">
      <alignment horizontal="center"/>
    </xf>
    <xf numFmtId="3" fontId="5" fillId="0" borderId="9" xfId="2" applyAlignment="1" applyBorder="1" applyFont="1" applyNumberFormat="1">
      <alignment horizontal="center"/>
    </xf>
    <xf numFmtId="1" fontId="5" fillId="0" borderId="10" xfId="2" applyBorder="1" applyFont="1" applyNumberFormat="1"/>
    <xf numFmtId="3" fontId="5" fillId="0" borderId="10" xfId="2" applyAlignment="1" applyBorder="1" applyFont="1" applyNumberFormat="1">
      <alignment horizontal="center"/>
    </xf>
    <xf numFmtId="3" fontId="5" fillId="0" borderId="11" xfId="2" applyAlignment="1" applyBorder="1" applyFont="1" applyNumberFormat="1">
      <alignment horizontal="center"/>
    </xf>
    <xf numFmtId="164" fontId="0" fillId="0" borderId="0" xfId="0" applyNumberFormat="1"/>
    <xf numFmtId="0" fontId="6" fillId="3" borderId="0" xfId="0" applyFont="1" applyFill="1"/>
    <xf numFmtId="0" fontId="7" fillId="3" borderId="0" xfId="0" applyFont="1" applyFill="1"/>
    <xf numFmtId="0" fontId="8" fillId="4" borderId="12" xfId="0" applyBorder="1" applyFont="1" applyFill="1"/>
    <xf numFmtId="0" fontId="7" fillId="4" borderId="13" xfId="0" applyBorder="1" applyFont="1" applyFill="1"/>
    <xf numFmtId="0" fontId="7" fillId="4" borderId="14" xfId="0" applyBorder="1" applyFont="1" applyFill="1"/>
    <xf numFmtId="0" fontId="7" fillId="4" borderId="15" xfId="0" applyBorder="1" applyFont="1" applyFill="1"/>
    <xf numFmtId="0" fontId="7" fillId="4" borderId="0" xfId="0" applyFont="1" applyFill="1"/>
    <xf numFmtId="0" fontId="7" fillId="4" borderId="16" xfId="0" applyBorder="1" applyFont="1" applyFill="1"/>
    <xf numFmtId="0" fontId="9" fillId="4" borderId="15" xfId="0" applyBorder="1" applyFont="1" applyFill="1"/>
    <xf numFmtId="164" fontId="8" fillId="4" borderId="0" xfId="0" applyAlignment="1" applyFont="1" applyNumberFormat="1" applyFill="1">
      <alignment horizontal="left"/>
    </xf>
    <xf numFmtId="164" fontId="10" fillId="4" borderId="0" xfId="0" applyAlignment="1" applyFont="1" applyNumberFormat="1" applyFill="1">
      <alignment horizontal="left"/>
    </xf>
    <xf numFmtId="0" fontId="8" fillId="4" borderId="0" xfId="0" applyAlignment="1" applyFont="1" applyFill="1">
      <alignment horizontal="right"/>
    </xf>
    <xf numFmtId="0" fontId="7" fillId="4" borderId="16" xfId="0" applyAlignment="1" applyBorder="1" applyFont="1" applyFill="1">
      <alignment vertical="center" wrapText="1"/>
    </xf>
    <xf numFmtId="0" fontId="11" fillId="4" borderId="0" xfId="0" applyAlignment="1" applyFont="1" applyFill="1">
      <alignment horizontal="right"/>
    </xf>
    <xf numFmtId="0" fontId="7" fillId="4" borderId="0" xfId="0" applyAlignment="1" applyFont="1" applyFill="1">
      <alignment horizontal="right"/>
    </xf>
    <xf numFmtId="0" fontId="6" fillId="4" borderId="15" xfId="0" applyBorder="1" applyFont="1" applyFill="1"/>
    <xf numFmtId="0" fontId="2" fillId="4" borderId="0" xfId="0" applyAlignment="1" applyFont="1" applyFill="1">
      <alignment horizontal="right"/>
    </xf>
    <xf numFmtId="165" fontId="2" fillId="4" borderId="0" xfId="1" applyAlignment="1" applyBorder="1" applyFont="1" applyNumberFormat="1" applyFill="1">
      <alignment horizontal="right"/>
    </xf>
    <xf numFmtId="166" fontId="8" fillId="4" borderId="0" xfId="0" applyAlignment="1" applyFont="1" applyNumberFormat="1" applyFill="1">
      <alignment horizontal="right"/>
    </xf>
    <xf numFmtId="166" fontId="7" fillId="4" borderId="0" xfId="0" applyAlignment="1" applyFont="1" applyNumberFormat="1" applyFill="1">
      <alignment horizontal="right"/>
    </xf>
    <xf numFmtId="0" fontId="8" fillId="4" borderId="15" xfId="0" applyBorder="1" applyFont="1" applyFill="1"/>
    <xf numFmtId="0" fontId="9" fillId="4" borderId="16" xfId="0" applyBorder="1" applyFont="1" applyFill="1"/>
    <xf numFmtId="0" fontId="7" fillId="4" borderId="16" xfId="0" applyAlignment="1" applyBorder="1" applyFont="1" applyFill="1">
      <alignment wrapText="1"/>
    </xf>
    <xf numFmtId="0" fontId="7" fillId="4" borderId="17" xfId="0" applyBorder="1" applyFont="1" applyFill="1"/>
    <xf numFmtId="0" fontId="7" fillId="4" borderId="18" xfId="0" applyBorder="1" applyFont="1" applyFill="1"/>
    <xf numFmtId="0" fontId="9" fillId="3" borderId="0" xfId="0" applyFont="1" applyFill="1"/>
    <xf numFmtId="0" fontId="6" fillId="5" borderId="12" xfId="0" applyBorder="1" applyFont="1" applyFill="1"/>
    <xf numFmtId="0" fontId="8" fillId="5" borderId="13" xfId="0" applyBorder="1" applyFont="1" applyFill="1"/>
    <xf numFmtId="0" fontId="7" fillId="5" borderId="14" xfId="0" applyBorder="1" applyFont="1" applyFill="1"/>
    <xf numFmtId="0" fontId="12" fillId="5" borderId="15" xfId="0" applyBorder="1" applyFont="1" applyFill="1"/>
    <xf numFmtId="165" fontId="13" fillId="5" borderId="0" xfId="1" applyAlignment="1" applyBorder="1" applyFont="1" applyNumberFormat="1" applyFill="1">
      <alignment horizontal="right"/>
    </xf>
    <xf numFmtId="0" fontId="7" fillId="5" borderId="16" xfId="0" applyBorder="1" applyFont="1" applyFill="1"/>
    <xf numFmtId="0" fontId="7" fillId="5" borderId="17" xfId="0" applyBorder="1" applyFont="1" applyFill="1"/>
    <xf numFmtId="0" fontId="7" fillId="5" borderId="18" xfId="0" applyBorder="1" applyFont="1" applyFill="1"/>
    <xf numFmtId="0" fontId="7" fillId="5" borderId="19" xfId="0" applyBorder="1" applyFont="1" applyFill="1"/>
    <xf numFmtId="0" fontId="7" fillId="4" borderId="19" xfId="0" applyAlignment="1" applyBorder="1" applyFont="1" applyFill="1">
      <alignment wrapText="1"/>
    </xf>
    <xf numFmtId="0" fontId="7" fillId="3" borderId="15" xfId="0" applyBorder="1" applyFont="1" applyFill="1"/>
    <xf numFmtId="0" fontId="14" fillId="6" borderId="20" xfId="0" applyAlignment="1" applyBorder="1" applyFont="1" applyFill="1">
      <alignment vertical="top" readingOrder="1"/>
    </xf>
    <xf numFmtId="0" fontId="14" fillId="7" borderId="20" xfId="0" applyAlignment="1" applyBorder="1" applyFont="1" applyFill="1">
      <alignment vertical="top" readingOrder="1"/>
    </xf>
    <xf numFmtId="0" fontId="16" fillId="8" borderId="1" xfId="0" applyAlignment="1" applyBorder="1" applyFont="1" applyFill="1">
      <alignment horizontal="center" vertical="top" wrapText="1" readingOrder="1"/>
    </xf>
    <xf numFmtId="0" fontId="16" fillId="8" borderId="21" xfId="0" applyAlignment="1" applyBorder="1" applyFont="1" applyFill="1">
      <alignment horizontal="center" vertical="top" wrapText="1" readingOrder="1"/>
    </xf>
    <xf numFmtId="0" fontId="16" fillId="8" borderId="22" xfId="0" applyAlignment="1" applyBorder="1" applyFont="1" applyFill="1">
      <alignment horizontal="center" vertical="top" wrapText="1" readingOrder="1"/>
    </xf>
    <xf numFmtId="0" fontId="16" fillId="8" borderId="23" xfId="0" applyAlignment="1" applyBorder="1" applyFont="1" applyFill="1">
      <alignment horizontal="center" vertical="top" wrapText="1" readingOrder="1"/>
    </xf>
    <xf numFmtId="0" fontId="16" fillId="9" borderId="24" xfId="0" applyAlignment="1" applyBorder="1" applyFont="1" applyFill="1">
      <alignment horizontal="center" vertical="top" wrapText="1" readingOrder="1"/>
    </xf>
    <xf numFmtId="0" fontId="16" fillId="9" borderId="1" xfId="0" applyAlignment="1" applyBorder="1" applyFont="1" applyFill="1">
      <alignment horizontal="center" vertical="top" wrapText="1" readingOrder="1"/>
    </xf>
    <xf numFmtId="0" fontId="16" fillId="9" borderId="25" xfId="0" applyAlignment="1" applyBorder="1" applyFont="1" applyFill="1">
      <alignment horizontal="center" vertical="top" wrapText="1" readingOrder="1"/>
    </xf>
    <xf numFmtId="0" fontId="16" fillId="10" borderId="1" xfId="0" applyAlignment="1" applyBorder="1" applyFont="1" applyFill="1">
      <alignment horizontal="center" vertical="top" wrapText="1" readingOrder="1"/>
    </xf>
    <xf numFmtId="0" fontId="16" fillId="10" borderId="21" xfId="0" applyAlignment="1" applyBorder="1" applyFont="1" applyFill="1">
      <alignment horizontal="center" vertical="top" wrapText="1" readingOrder="1"/>
    </xf>
    <xf numFmtId="0" fontId="16" fillId="10" borderId="22" xfId="0" applyAlignment="1" applyBorder="1" applyFont="1" applyFill="1">
      <alignment horizontal="center" vertical="top" wrapText="1" readingOrder="1"/>
    </xf>
    <xf numFmtId="0" fontId="16" fillId="10" borderId="0" xfId="0" applyAlignment="1" applyFont="1" applyFill="1">
      <alignment horizontal="center" vertical="top" wrapText="1" readingOrder="1"/>
    </xf>
    <xf numFmtId="165" fontId="2" fillId="11" borderId="0" xfId="1" applyAlignment="1" applyBorder="1" applyFont="1" applyNumberFormat="1" applyFill="1">
      <alignment horizontal="right"/>
    </xf>
    <xf numFmtId="0" fontId="17" fillId="0" borderId="0" xfId="0" applyFont="1"/>
    <xf numFmtId="0" fontId="15" fillId="12" borderId="20" xfId="0" applyAlignment="1" applyBorder="1" applyFont="1" applyFill="1">
      <alignment horizontal="center" vertical="top" wrapText="1" readingOrder="1"/>
    </xf>
    <xf numFmtId="0" fontId="14" fillId="7" borderId="20" xfId="0" applyAlignment="1" applyBorder="1" applyFont="1" applyFill="1">
      <alignment vertical="top" wrapText="1" readingOrder="1"/>
    </xf>
    <xf numFmtId="0" fontId="14" fillId="6" borderId="20" xfId="0" applyAlignment="1" applyBorder="1" applyFont="1" applyFill="1">
      <alignment vertical="top" wrapText="1" readingOrder="1"/>
    </xf>
    <xf numFmtId="0" fontId="18" fillId="6" borderId="20" xfId="0" applyAlignment="1" applyBorder="1" applyFont="1" applyFill="1">
      <alignment vertical="top" wrapText="1" readingOrder="1"/>
    </xf>
    <xf numFmtId="0" fontId="15" fillId="12" borderId="0" xfId="0" applyAlignment="1" applyFont="1" applyFill="1">
      <alignment horizontal="center" vertical="top" wrapText="1" readingOrder="1"/>
    </xf>
    <xf numFmtId="0" fontId="14" fillId="13" borderId="20" xfId="0" applyAlignment="1" applyBorder="1" applyFont="1" applyFill="1">
      <alignment vertical="top" readingOrder="1"/>
    </xf>
    <xf numFmtId="0" fontId="14" fillId="14" borderId="20" xfId="0" applyAlignment="1" applyBorder="1" applyFont="1" applyFill="1">
      <alignment vertical="top" readingOrder="1"/>
    </xf>
    <xf numFmtId="0" fontId="0" fillId="0" borderId="0" xfId="0" applyAlignment="1">
      <alignment wrapText="1"/>
    </xf>
    <xf numFmtId="0" fontId="1" fillId="0" borderId="0" xfId="0" applyFont="1"/>
    <xf numFmtId="0" fontId="0" fillId="11" borderId="0" xfId="0" applyFill="1"/>
    <xf numFmtId="0" fontId="18" fillId="6" borderId="20" xfId="0" applyAlignment="1" applyBorder="1" applyFont="1" applyFill="1">
      <alignment vertical="top" readingOrder="1"/>
    </xf>
    <xf numFmtId="0" fontId="8" fillId="11" borderId="26" xfId="0" applyAlignment="1" applyBorder="1" applyFont="1" applyFill="1" applyProtection="1">
      <alignment horizontal="left"/>
      <protection locked="0"/>
    </xf>
    <xf numFmtId="0" fontId="8" fillId="11" borderId="27" xfId="0" applyAlignment="1" applyBorder="1" applyFont="1" applyFill="1" applyProtection="1">
      <alignment horizontal="left"/>
      <protection locked="0"/>
    </xf>
    <xf numFmtId="0" fontId="8" fillId="11" borderId="28" xfId="0" applyAlignment="1" applyBorder="1" applyFont="1" applyFill="1" applyProtection="1">
      <alignment horizontal="left"/>
      <protection locked="0"/>
    </xf>
    <xf numFmtId="0" fontId="7" fillId="0" borderId="16" xfId="0" applyAlignment="1" applyBorder="1" applyFont="1">
      <alignment vertical="center" wrapText="1"/>
    </xf>
    <xf numFmtId="0" fontId="0" fillId="0" borderId="0" xfId="0" applyAlignment="1">
      <alignment horizontal="center"/>
    </xf>
  </cellXfs>
  <cellStyles count="4">
    <cellStyle name="%" xfId="2"/>
    <cellStyle name="Comma" xfId="1" builtinId="3"/>
    <cellStyle name="Normal" xfId="0" builtinId="0"/>
    <cellStyle name="Normal 2" xfId="3"/>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haredStrings" Target="sharedStrings.xml" /><Relationship Id="rId10" Type="http://schemas.openxmlformats.org/officeDocument/2006/relationships/customXml" Target="../customXml/item2.xml" /><Relationship Id="rId7"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3.xml" /><Relationship Id="rId6" Type="http://schemas.openxmlformats.org/officeDocument/2006/relationships/theme" Target="theme/theme1.xml" /><Relationship Id="rId2" Type="http://schemas.openxmlformats.org/officeDocument/2006/relationships/worksheet" Target="worksheets/sheet2.xml" /><Relationship Id="rId5" Type="http://schemas.openxmlformats.org/officeDocument/2006/relationships/worksheet" Target="worksheets/sheet5.xml" /><Relationship Id="rId1" Type="http://schemas.openxmlformats.org/officeDocument/2006/relationships/worksheet" Target="worksheets/sheet1.xml" /><Relationship Id="rId9" Type="http://schemas.openxmlformats.org/officeDocument/2006/relationships/customXml" Target="../customXml/item1.xml" /><Relationship Id="rId4"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6"/>
  <sheetViews>
    <sheetView zoomScale="90" view="normal" tabSelected="1" workbookViewId="0">
      <selection pane="topLeft" activeCell="P19" sqref="P19"/>
    </sheetView>
  </sheetViews>
  <sheetFormatPr defaultColWidth="10.42578125" defaultRowHeight="14.1"/>
  <cols>
    <col min="1" max="1" width="35.125" style="21" customWidth="1"/>
    <col min="2" max="2" width="12.125" style="21" customWidth="1"/>
    <col min="3" max="4" width="11.125" style="21" customWidth="1"/>
    <col min="5" max="5" width="10.375" style="21" customWidth="1"/>
    <col min="6" max="6" width="12.375" style="21" customWidth="1"/>
    <col min="7" max="7" width="3.125" style="21" customWidth="1"/>
    <col min="8" max="8" width="58.125" style="21" customWidth="1"/>
    <col min="9" max="16384" width="10.375" style="21" customWidth="1"/>
  </cols>
  <sheetData>
    <row r="1" spans="1:1" ht="15.6">
      <c r="A1" s="20" t="s">
        <v>0</v>
      </c>
    </row>
    <row r="2" spans="1:1" ht="15.95" thickBot="1">
      <c r="A2" s="20"/>
    </row>
    <row r="3" spans="1:8" ht="15.6">
      <c r="A3" s="22" t="s">
        <v>1</v>
      </c>
      <c r="B3" s="83" t="s">
        <v>2</v>
      </c>
      <c r="C3" s="84"/>
      <c r="D3" s="84"/>
      <c r="E3" s="85"/>
      <c r="F3" s="23"/>
      <c r="G3" s="23"/>
      <c r="H3" s="24" t="s">
        <v>3</v>
      </c>
    </row>
    <row r="4" spans="1:8">
      <c r="A4" s="25"/>
      <c r="B4" s="26"/>
      <c r="C4" s="26"/>
      <c r="D4" s="26"/>
      <c r="E4" s="26"/>
      <c r="F4" s="26"/>
      <c r="G4" s="26"/>
      <c r="H4" s="27"/>
    </row>
    <row r="5" spans="1:8" ht="15.6">
      <c r="A5" s="28"/>
      <c r="B5" s="26" t="s">
        <v>4</v>
      </c>
      <c r="C5" s="26"/>
      <c r="D5" s="26"/>
      <c r="E5" s="29">
        <v>5.66</v>
      </c>
      <c r="F5" s="26"/>
      <c r="G5" s="26"/>
      <c r="H5" s="27"/>
    </row>
    <row r="6" spans="1:8" ht="15.6">
      <c r="A6" s="28"/>
      <c r="B6" s="26" t="s">
        <v>5</v>
      </c>
      <c r="C6" s="26"/>
      <c r="D6" s="26"/>
      <c r="E6" s="29">
        <v>8.15</v>
      </c>
      <c r="F6" s="26"/>
      <c r="G6" s="26"/>
      <c r="H6" s="27"/>
    </row>
    <row r="7" spans="1:8" ht="15.6">
      <c r="A7" s="28"/>
      <c r="B7" s="26" t="s">
        <v>6</v>
      </c>
      <c r="C7" s="26"/>
      <c r="D7" s="26"/>
      <c r="E7" s="29">
        <v>11</v>
      </c>
      <c r="F7" s="26"/>
      <c r="G7" s="26"/>
      <c r="H7" s="27"/>
    </row>
    <row r="8" spans="1:8" ht="15.6">
      <c r="A8" s="28"/>
      <c r="B8" s="26" t="s">
        <v>7</v>
      </c>
      <c r="C8" s="26"/>
      <c r="D8" s="29"/>
      <c r="E8" s="30">
        <v>1</v>
      </c>
      <c r="F8" s="26"/>
      <c r="G8" s="26"/>
      <c r="H8" s="27"/>
    </row>
    <row r="9" spans="1:8" ht="15.6">
      <c r="A9" s="28" t="s">
        <v>8</v>
      </c>
      <c r="B9" s="26"/>
      <c r="C9" s="26"/>
      <c r="D9" s="26"/>
      <c r="E9" s="26"/>
      <c r="F9" s="26"/>
      <c r="G9" s="26"/>
      <c r="H9" s="27"/>
    </row>
    <row r="10" spans="1:8" ht="15.6">
      <c r="A10" s="25" t="s">
        <v>9</v>
      </c>
      <c r="B10" s="31" t="s">
        <v>10</v>
      </c>
      <c r="C10" s="31" t="s">
        <v>11</v>
      </c>
      <c r="D10" s="31" t="s">
        <v>12</v>
      </c>
      <c r="E10" s="31"/>
      <c r="F10" s="31" t="s">
        <v>13</v>
      </c>
      <c r="G10" s="26"/>
      <c r="H10" s="32" t="s">
        <v>14</v>
      </c>
    </row>
    <row r="11" spans="1:8" ht="15.6">
      <c r="A11" s="25" t="s">
        <v>15</v>
      </c>
      <c r="B11" s="33">
        <v>13</v>
      </c>
      <c r="C11" s="33">
        <v>14</v>
      </c>
      <c r="D11" s="33">
        <v>11</v>
      </c>
      <c r="E11" s="34"/>
      <c r="F11" s="34">
        <f>IF(B3="","",SUM(B11:D11))</f>
        <v>38</v>
      </c>
      <c r="G11" s="26"/>
      <c r="H11" s="86"/>
    </row>
    <row r="12" spans="1:8" ht="15.6">
      <c r="A12" s="35" t="s">
        <v>16</v>
      </c>
      <c r="B12" s="36"/>
      <c r="C12" s="36"/>
      <c r="D12" s="36"/>
      <c r="E12" s="34"/>
      <c r="F12" s="34"/>
      <c r="G12" s="26"/>
      <c r="H12" s="86"/>
    </row>
    <row r="13" spans="1:8" ht="15.6">
      <c r="A13" s="25" t="s">
        <v>17</v>
      </c>
      <c r="B13" s="70">
        <f>B35</f>
        <v>0</v>
      </c>
      <c r="C13" s="70">
        <f>C35</f>
        <v>0</v>
      </c>
      <c r="D13" s="70">
        <f>D35</f>
        <v>0</v>
      </c>
      <c r="E13" s="34"/>
      <c r="F13" s="38">
        <f>(B13*$B$11*$E$7)+(C13*$C$11*$E$7)+(D13*$D$11*$E$7)</f>
        <v>0</v>
      </c>
      <c r="G13" s="26"/>
      <c r="H13" s="86"/>
    </row>
    <row r="14" spans="1:8" ht="15.6">
      <c r="A14" s="25" t="s">
        <v>18</v>
      </c>
      <c r="B14" s="37">
        <f>IF(B36=0,VLOOKUP($B$3,'Hours - 2425 FY'!$A:$C,3,FALSE),B36)</f>
        <v>300</v>
      </c>
      <c r="C14" s="37">
        <f>IF(C36=0,VLOOKUP($B$3,'Hours - 2425 FY'!$A:$M,13,FALSE),C36)</f>
        <v>195</v>
      </c>
      <c r="D14" s="37">
        <f>IF(D36=0,VLOOKUP($B$3,'Hours - 2425 FY'!$A:$W,23,FALSE),D36)</f>
        <v>165</v>
      </c>
      <c r="E14" s="39"/>
      <c r="F14" s="38">
        <f>(B14*$B$11*$E$6)+(C14*$C$11*$E$6)+(D14*$D$11*$E$6)</f>
        <v>68826.75</v>
      </c>
      <c r="G14" s="26"/>
      <c r="H14" s="86"/>
    </row>
    <row r="15" spans="1:8" ht="15.6">
      <c r="A15" s="25" t="s">
        <v>19</v>
      </c>
      <c r="B15" s="37">
        <f>IF(B37=0,VLOOKUP($B$3,'Hours - 2425 FY'!$A:$D,4,FALSE),B34)</f>
        <v>30</v>
      </c>
      <c r="C15" s="37">
        <f>IF(C37=0,VLOOKUP($B$3,'Hours - 2425 FY'!$A:$N,14,FALSE),C37)</f>
        <v>105</v>
      </c>
      <c r="D15" s="37">
        <f>IF(D37=0,VLOOKUP($B$3,'Hours - 2425 FY'!$A:$X,24,FALSE),D37)</f>
        <v>105</v>
      </c>
      <c r="E15" s="39"/>
      <c r="F15" s="38">
        <f>(B15*$B$11*$E$6)+(C15*$C$11*$E$6)+(D15*$D$11*$E$6)</f>
        <v>24572.25</v>
      </c>
      <c r="G15" s="26"/>
      <c r="H15" s="86"/>
    </row>
    <row r="16" spans="1:8" ht="15.6">
      <c r="A16" s="25" t="s">
        <v>20</v>
      </c>
      <c r="B16" s="37">
        <f>IF(B38=0,VLOOKUP($B$3,'Hours - 2425 FY'!$A:$E,5,FALSE),B38)</f>
        <v>705</v>
      </c>
      <c r="C16" s="37">
        <f>IF(C38=0,VLOOKUP($B$3,'Hours - 2425 FY'!$A:$O,15,FALSE),C38)</f>
        <v>443</v>
      </c>
      <c r="D16" s="37">
        <f>IF(D38=0,VLOOKUP($B$3,'Hours - 2425 FY'!$A:$Y,25,FALSE),D38)</f>
        <v>605</v>
      </c>
      <c r="E16" s="39"/>
      <c r="F16" s="38">
        <f>(B16*$B$11*$E$5)+(C16*$C$11*$E$5)+(D16*$D$11*$E$5)</f>
        <v>124644.52</v>
      </c>
      <c r="G16" s="26"/>
      <c r="H16" s="86"/>
    </row>
    <row r="17" spans="1:8" ht="15.6">
      <c r="A17" s="25" t="s">
        <v>21</v>
      </c>
      <c r="B17" s="37">
        <f>IF(B39=0,VLOOKUP($B$3,'Hours - 2425 FY'!$A:$F,6,FALSE),B39)</f>
        <v>252</v>
      </c>
      <c r="C17" s="37">
        <f>IF(C39=0,VLOOKUP($B$3,'Hours - 2425 FY'!$A:$P,16,FALSE),C39)</f>
        <v>105</v>
      </c>
      <c r="D17" s="37">
        <f>IF(D39=0,VLOOKUP($B$3,'Hours - 2425 FY'!$A:$Z,26,FALSE),D39)</f>
        <v>120</v>
      </c>
      <c r="E17" s="39"/>
      <c r="F17" s="38">
        <f>(B17*$B$11*$E$5)+(C17*$C$11*$E$5)+(D17*$D$11*$E$5)</f>
        <v>34333.56</v>
      </c>
      <c r="G17" s="26"/>
      <c r="H17" s="86"/>
    </row>
    <row r="18" spans="1:8" ht="15.6">
      <c r="A18" s="25" t="s">
        <v>22</v>
      </c>
      <c r="B18" s="37">
        <f>IF(B40=0,VLOOKUP($B$3,'Hours - 2425 FY'!$A:$G,7,FALSE),B40)</f>
        <v>390</v>
      </c>
      <c r="C18" s="37">
        <f>IF(C40=0,VLOOKUP($B$3,'Hours - 2425 FY'!$A:$Q,17,FALSE),C40)</f>
        <v>360</v>
      </c>
      <c r="D18" s="37">
        <f>IF(D40=0,VLOOKUP($B$3,'Hours - 2425 FY'!$A:$AA,27,FALSE),D40)</f>
        <v>0</v>
      </c>
      <c r="E18" s="39"/>
      <c r="F18" s="38">
        <f>(B18*$B$11*$E$8)+(C18*$C$11*$E$8)+(D18*$D$11*$E$8)</f>
        <v>10110</v>
      </c>
      <c r="G18" s="26"/>
      <c r="H18" s="86"/>
    </row>
    <row r="19" spans="1:8" ht="15.6">
      <c r="A19" s="25" t="s">
        <v>23</v>
      </c>
      <c r="B19" s="37">
        <f>IF(B41=0,VLOOKUP($B$3,'Hours - 2425 FY'!$A:$H,8,FALSE),B41)</f>
        <v>267</v>
      </c>
      <c r="C19" s="37">
        <f>IF(C41=0,VLOOKUP($B$3,'Hours - 2425 FY'!$A:$R,18,FALSE),C41)</f>
        <v>200</v>
      </c>
      <c r="D19" s="37">
        <f>IF(D41=0,VLOOKUP($B$3,'Hours - 2425 FY'!$A:$AB,28,FALSE),D41)</f>
        <v>0</v>
      </c>
      <c r="E19" s="39"/>
      <c r="F19" s="38">
        <f>(B19*$B$11*0.3)+(C19*$C$11*0.3)+(D19*$D$11*0.3)</f>
        <v>1881.3</v>
      </c>
      <c r="G19" s="26"/>
      <c r="H19" s="86"/>
    </row>
    <row r="20" spans="1:8" ht="15.6">
      <c r="A20" s="25" t="s">
        <v>24</v>
      </c>
      <c r="B20" s="37">
        <f>IF(B42=0,VLOOKUP($B$3,'Hours - 2425 FY'!$A:$I,9,FALSE),B42)</f>
        <v>285</v>
      </c>
      <c r="C20" s="37">
        <f>IF(C42=0,VLOOKUP($B$3,'Hours - 2425 FY'!$A:$S,19,FALSE),C42)</f>
        <v>98</v>
      </c>
      <c r="D20" s="37">
        <f>IF(D42=0,VLOOKUP($B$3,'Hours - 2425 FY'!$A:$AC,29,FALSE),D42)</f>
        <v>0</v>
      </c>
      <c r="E20" s="39"/>
      <c r="F20" s="38">
        <f>(B20*$B$11*0.65)+(C20*$C$11*0.65)+(D20*$D$11*0.65)</f>
        <v>3300.05</v>
      </c>
      <c r="G20" s="26"/>
      <c r="H20" s="86"/>
    </row>
    <row r="21" spans="1:8" ht="15.6">
      <c r="A21" s="25" t="s">
        <v>25</v>
      </c>
      <c r="B21" s="37">
        <f>IF(B43=0,VLOOKUP($B$3,'Hours - 2425 FY'!$A:$J,10,FALSE),B43)</f>
        <v>120</v>
      </c>
      <c r="C21" s="37">
        <f>IF(C43=0,VLOOKUP($B$3,'Hours - 2425 FY'!$A:$T,20,FALSE),C43)</f>
        <v>87</v>
      </c>
      <c r="D21" s="37">
        <f>IF(D43=0,VLOOKUP($B$3,'Hours - 2425 FY'!$A:$AD,30,FALSE),D43)</f>
        <v>0</v>
      </c>
      <c r="E21" s="39"/>
      <c r="F21" s="38">
        <f>(B21*$B$11*1)+(C21*$C$11*1)+(D21*$D$11*1)</f>
        <v>2778</v>
      </c>
      <c r="G21" s="26"/>
      <c r="H21" s="86"/>
    </row>
    <row r="22" spans="1:8" ht="15.6">
      <c r="A22" s="25" t="s">
        <v>26</v>
      </c>
      <c r="B22" s="37">
        <f>IF(B44=0,VLOOKUP($B$3,'Hours - 2425 FY'!$A:$K,11,FALSE),B44)</f>
        <v>0</v>
      </c>
      <c r="C22" s="37">
        <f>IF(C44=0,VLOOKUP($B$3,'Hours - 2425 FY'!$A:$U,21,FALSE),C44)</f>
        <v>0</v>
      </c>
      <c r="D22" s="37">
        <f>IF(D44=0,VLOOKUP($B$3,'Hours - 2425 FY'!$A:$AE,31,FALSE),D44)</f>
        <v>0</v>
      </c>
      <c r="E22" s="39"/>
      <c r="F22" s="38">
        <f>(B22*$B$11*1.3)+(C22*$C$11*1.3)+(D22*$D$11*1.3)</f>
        <v>0</v>
      </c>
      <c r="G22" s="26"/>
      <c r="H22" s="86"/>
    </row>
    <row r="23" spans="1:8" ht="15.6">
      <c r="A23" s="25"/>
      <c r="B23" s="38">
        <f>(B14*B11*$E$6)+(B16*B11*$E$5)+(B17*B11*$E$5)+(B18*B11*$E$8)+(B19*B11*0.3)+(B20*B11*0.65)+(B21*B11*1)+B22*B11*1.3</f>
        <v>112280.61</v>
      </c>
      <c r="C23" s="38">
        <f>(C14*C11*$E$6)+(C16*C11*$E$5)+(C17*C11*$E$5)+(C18*C11*$E$8)+(C19*C11*0.3)+(C20*C11*0.65)+(C21*C11*1)+C22*C11*1.3</f>
        <v>73662.82</v>
      </c>
      <c r="D23" s="38">
        <f>(D14*D11*$E$6)+(D16*D11*$E$5)+(D17*D11*$E$5)+(D18*D11*$E$8)+(D19*D11*0.3)+(D20*D11*0.65)+(D21*D11*1)+D22*D11*1.3</f>
        <v>59930.75</v>
      </c>
      <c r="E23" s="34"/>
      <c r="F23" s="38">
        <f>SUM(F14:F22)</f>
        <v>270446.43</v>
      </c>
      <c r="G23" s="26"/>
      <c r="H23" s="86"/>
    </row>
    <row r="24" spans="1:8" ht="15.6">
      <c r="A24" s="25"/>
      <c r="B24" s="36"/>
      <c r="C24" s="36"/>
      <c r="D24" s="36"/>
      <c r="E24" s="34"/>
      <c r="F24" s="34"/>
      <c r="G24" s="26"/>
      <c r="H24" s="86"/>
    </row>
    <row r="25" spans="1:8" ht="15.6">
      <c r="A25" s="25" t="s">
        <v>27</v>
      </c>
      <c r="B25" s="37"/>
      <c r="C25" s="37"/>
      <c r="D25" s="37"/>
      <c r="E25" s="37">
        <f>IF(E45=0,VLOOKUP($B$3,'Hours - 2425 FY'!$A:$AH,34,FALSE),E45)</f>
        <v>0</v>
      </c>
      <c r="F25" s="38">
        <f>E25*938</f>
        <v>0</v>
      </c>
      <c r="G25" s="26"/>
      <c r="H25" s="32" t="s">
        <v>28</v>
      </c>
    </row>
    <row r="26" spans="1:8" ht="15.6">
      <c r="A26" s="40"/>
      <c r="B26" s="38"/>
      <c r="C26" s="38"/>
      <c r="D26" s="38"/>
      <c r="E26" s="34"/>
      <c r="F26" s="38"/>
      <c r="G26" s="26"/>
      <c r="H26" s="41"/>
    </row>
    <row r="27" spans="1:8" ht="15.6">
      <c r="A27" s="35" t="s">
        <v>29</v>
      </c>
      <c r="B27" s="37"/>
      <c r="C27" s="37"/>
      <c r="D27" s="37"/>
      <c r="E27" s="37"/>
      <c r="F27" s="38"/>
      <c r="G27" s="26"/>
      <c r="H27" s="32"/>
    </row>
    <row r="28" spans="1:8" ht="15.6">
      <c r="A28" s="25" t="s">
        <v>30</v>
      </c>
      <c r="B28" s="37"/>
      <c r="C28" s="37"/>
      <c r="D28" s="37"/>
      <c r="E28" s="37"/>
      <c r="F28" s="38">
        <f>VLOOKUP($B$3,'MNS Illustrative Lump Sums'!$A:$N,14,0)</f>
        <v>200000</v>
      </c>
      <c r="G28" s="26"/>
      <c r="H28" s="32"/>
    </row>
    <row r="29" spans="1:8" ht="15.6">
      <c r="A29" s="25"/>
      <c r="B29" s="38"/>
      <c r="C29" s="38"/>
      <c r="D29" s="38"/>
      <c r="E29" s="38"/>
      <c r="F29" s="38"/>
      <c r="G29" s="26"/>
      <c r="H29" s="42"/>
    </row>
    <row r="30" spans="1:8" ht="15.6">
      <c r="A30" s="40" t="s">
        <v>31</v>
      </c>
      <c r="B30" s="38">
        <f>B23</f>
        <v>112280.61</v>
      </c>
      <c r="C30" s="38">
        <f>C23</f>
        <v>73662.82</v>
      </c>
      <c r="D30" s="38">
        <f>D23</f>
        <v>59930.75</v>
      </c>
      <c r="E30" s="34"/>
      <c r="F30" s="38">
        <f>F23+F25+F28</f>
        <v>470446.43</v>
      </c>
      <c r="G30" s="26"/>
      <c r="H30" s="41" t="s">
        <v>32</v>
      </c>
    </row>
    <row r="31" spans="1:8" ht="28.5" thickBot="1">
      <c r="A31" s="43"/>
      <c r="B31" s="44"/>
      <c r="C31" s="44"/>
      <c r="D31" s="44"/>
      <c r="E31" s="44"/>
      <c r="F31" s="44"/>
      <c r="G31" s="44"/>
      <c r="H31" s="55" t="s">
        <v>33</v>
      </c>
    </row>
    <row r="33" spans="1:1" ht="15.95" thickBot="1">
      <c r="A33" s="45" t="s">
        <v>34</v>
      </c>
    </row>
    <row r="34" spans="1:5" ht="15.6">
      <c r="A34" s="46" t="s">
        <v>35</v>
      </c>
      <c r="B34" s="47" t="s">
        <v>10</v>
      </c>
      <c r="C34" s="47" t="s">
        <v>11</v>
      </c>
      <c r="D34" s="47" t="s">
        <v>12</v>
      </c>
      <c r="E34" s="48"/>
    </row>
    <row r="35" spans="1:5" ht="15.6">
      <c r="A35" s="49" t="s">
        <v>17</v>
      </c>
      <c r="B35" s="50">
        <v>0</v>
      </c>
      <c r="C35" s="50">
        <v>0</v>
      </c>
      <c r="D35" s="50">
        <v>0</v>
      </c>
      <c r="E35" s="51"/>
    </row>
    <row r="36" spans="1:5" ht="15.6">
      <c r="A36" s="49" t="s">
        <v>18</v>
      </c>
      <c r="B36" s="50">
        <v>0</v>
      </c>
      <c r="C36" s="50">
        <v>0</v>
      </c>
      <c r="D36" s="50">
        <v>0</v>
      </c>
      <c r="E36" s="51"/>
    </row>
    <row r="37" spans="1:5" ht="15.6">
      <c r="A37" s="49" t="s">
        <v>19</v>
      </c>
      <c r="B37" s="50">
        <v>0</v>
      </c>
      <c r="C37" s="50">
        <v>0</v>
      </c>
      <c r="D37" s="50">
        <v>0</v>
      </c>
      <c r="E37" s="51"/>
    </row>
    <row r="38" spans="1:6" ht="15.6">
      <c r="A38" s="49" t="s">
        <v>20</v>
      </c>
      <c r="B38" s="50">
        <v>0</v>
      </c>
      <c r="C38" s="50">
        <v>0</v>
      </c>
      <c r="D38" s="50">
        <v>0</v>
      </c>
      <c r="E38" s="51"/>
      <c r="F38" s="21" t="s">
        <v>36</v>
      </c>
    </row>
    <row r="39" spans="1:5" ht="15.6">
      <c r="A39" s="49" t="s">
        <v>21</v>
      </c>
      <c r="B39" s="50">
        <v>0</v>
      </c>
      <c r="C39" s="50">
        <v>0</v>
      </c>
      <c r="D39" s="50">
        <v>0</v>
      </c>
      <c r="E39" s="51"/>
    </row>
    <row r="40" spans="1:5" ht="15.6">
      <c r="A40" s="49" t="s">
        <v>22</v>
      </c>
      <c r="B40" s="50">
        <v>0</v>
      </c>
      <c r="C40" s="50">
        <v>0</v>
      </c>
      <c r="D40" s="50">
        <v>0</v>
      </c>
      <c r="E40" s="51"/>
    </row>
    <row r="41" spans="1:5" ht="15.6">
      <c r="A41" s="49" t="s">
        <v>23</v>
      </c>
      <c r="B41" s="50">
        <v>0</v>
      </c>
      <c r="C41" s="50">
        <v>0</v>
      </c>
      <c r="D41" s="50">
        <v>0</v>
      </c>
      <c r="E41" s="51"/>
    </row>
    <row r="42" spans="1:5" ht="15.6">
      <c r="A42" s="49" t="s">
        <v>24</v>
      </c>
      <c r="B42" s="50">
        <v>0</v>
      </c>
      <c r="C42" s="50">
        <v>0</v>
      </c>
      <c r="D42" s="50">
        <v>0</v>
      </c>
      <c r="E42" s="51"/>
    </row>
    <row r="43" spans="1:5" ht="15.6">
      <c r="A43" s="49" t="s">
        <v>25</v>
      </c>
      <c r="B43" s="50">
        <v>0</v>
      </c>
      <c r="C43" s="50">
        <v>0</v>
      </c>
      <c r="D43" s="50">
        <v>0</v>
      </c>
      <c r="E43" s="51"/>
    </row>
    <row r="44" spans="1:5" ht="15.6">
      <c r="A44" s="49" t="s">
        <v>26</v>
      </c>
      <c r="B44" s="50">
        <v>0</v>
      </c>
      <c r="C44" s="50">
        <v>0</v>
      </c>
      <c r="D44" s="50">
        <v>0</v>
      </c>
      <c r="E44" s="51"/>
    </row>
    <row r="45" spans="1:6" ht="15.6">
      <c r="A45" s="49" t="s">
        <v>37</v>
      </c>
      <c r="B45" s="50"/>
      <c r="C45" s="50"/>
      <c r="D45" s="50"/>
      <c r="E45" s="50">
        <v>0</v>
      </c>
      <c r="F45" s="56"/>
    </row>
    <row r="46" spans="1:5" ht="14.45" thickBot="1">
      <c r="A46" s="52"/>
      <c r="B46" s="53"/>
      <c r="C46" s="53"/>
      <c r="D46" s="53"/>
      <c r="E46" s="54"/>
    </row>
  </sheetData>
  <mergeCells count="2">
    <mergeCell ref="B3:E3"/>
    <mergeCell ref="H10:H24"/>
  </mergeCells>
  <dataValidations count="1">
    <dataValidation type="list" allowBlank="1" showInputMessage="1" showErrorMessage="1" sqref="B3:E3">
      <formula1>'Provider Types for List'!$A$2:$A$8</formula1>
    </dataValidation>
  </dataValidation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12"/>
  <sheetViews>
    <sheetView view="normal" workbookViewId="0">
      <selection pane="topLeft" activeCell="N12" sqref="N12"/>
    </sheetView>
  </sheetViews>
  <sheetFormatPr defaultRowHeight="14.45"/>
  <cols>
    <col min="1" max="1" width="48.375" customWidth="1"/>
    <col min="2" max="2" width="19.75390625" bestFit="1" customWidth="1"/>
    <col min="4" max="5" width="3.375" bestFit="1" customWidth="1"/>
    <col min="6" max="7" width="3.875" bestFit="1" customWidth="1"/>
    <col min="9" max="9" width="6.625" bestFit="1" customWidth="1"/>
    <col min="12" max="12" width="16.875" customWidth="1"/>
    <col min="13" max="13" width="14.875" customWidth="1"/>
    <col min="14" max="14" width="16.625" customWidth="1"/>
  </cols>
  <sheetData>
    <row r="1" spans="1:2">
      <c r="A1" s="1" t="s">
        <v>38</v>
      </c>
      <c r="B1" s="2">
        <v>1512432.9270000001</v>
      </c>
    </row>
    <row r="2" spans="4:9">
      <c r="D2" s="87" t="s">
        <v>39</v>
      </c>
      <c r="E2" s="87"/>
      <c r="F2" s="87"/>
      <c r="G2" s="87"/>
      <c r="H2" s="87"/>
      <c r="I2" s="87"/>
    </row>
    <row r="3" spans="1:14" ht="66">
      <c r="A3" s="3" t="s">
        <v>40</v>
      </c>
      <c r="B3" s="3" t="s">
        <v>41</v>
      </c>
      <c r="D3" s="4" t="s">
        <v>42</v>
      </c>
      <c r="E3" s="5" t="s">
        <v>43</v>
      </c>
      <c r="F3" s="5" t="s">
        <v>44</v>
      </c>
      <c r="G3" s="5" t="s">
        <v>45</v>
      </c>
      <c r="I3" s="6" t="s">
        <v>46</v>
      </c>
      <c r="L3" s="6" t="s">
        <v>47</v>
      </c>
      <c r="M3" s="6" t="s">
        <v>48</v>
      </c>
      <c r="N3" s="6" t="s">
        <v>49</v>
      </c>
    </row>
    <row r="4" spans="1:14" ht="16.5">
      <c r="A4" s="7" t="s">
        <v>50</v>
      </c>
      <c r="B4" s="7" t="s">
        <v>51</v>
      </c>
      <c r="D4" s="8">
        <v>0</v>
      </c>
      <c r="E4" s="8">
        <v>0</v>
      </c>
      <c r="F4" s="8">
        <v>23</v>
      </c>
      <c r="G4" s="9">
        <v>47</v>
      </c>
      <c r="H4" s="10"/>
      <c r="I4" s="11">
        <f>SUM(D4:G4)</f>
        <v>70</v>
      </c>
      <c r="L4" s="12">
        <v>170000</v>
      </c>
      <c r="M4" s="12">
        <v>40000</v>
      </c>
      <c r="N4" s="12">
        <f>L4+M4</f>
        <v>210000</v>
      </c>
    </row>
    <row r="5" spans="1:14" ht="16.5">
      <c r="A5" s="13" t="s">
        <v>52</v>
      </c>
      <c r="B5" s="7"/>
      <c r="D5" s="14"/>
      <c r="E5" s="14">
        <v>0</v>
      </c>
      <c r="F5" s="14">
        <v>25</v>
      </c>
      <c r="G5" s="15">
        <v>60</v>
      </c>
      <c r="H5" s="10"/>
      <c r="I5" s="11">
        <f>SUM(D5:G5)</f>
        <v>85</v>
      </c>
      <c r="L5" s="12">
        <v>170000</v>
      </c>
      <c r="M5" s="12">
        <v>40000</v>
      </c>
      <c r="N5" s="12">
        <f>L5+M5</f>
        <v>210000</v>
      </c>
    </row>
    <row r="6" spans="1:14" ht="16.5">
      <c r="A6" s="13" t="s">
        <v>53</v>
      </c>
      <c r="B6" s="7"/>
      <c r="D6" s="14"/>
      <c r="E6" s="14">
        <v>6</v>
      </c>
      <c r="F6" s="14">
        <v>34</v>
      </c>
      <c r="G6" s="15">
        <v>62</v>
      </c>
      <c r="H6" s="10"/>
      <c r="I6" s="11">
        <f>SUM(D6:G6)</f>
        <v>102</v>
      </c>
      <c r="L6" s="12">
        <v>170000</v>
      </c>
      <c r="M6" s="12">
        <v>50000</v>
      </c>
      <c r="N6" s="12">
        <f>L6+M6</f>
        <v>220000</v>
      </c>
    </row>
    <row r="7" spans="1:14" ht="16.5">
      <c r="A7" s="13" t="s">
        <v>54</v>
      </c>
      <c r="B7" s="7"/>
      <c r="D7" s="14"/>
      <c r="E7" s="14">
        <v>0</v>
      </c>
      <c r="F7" s="14">
        <v>36</v>
      </c>
      <c r="G7" s="15">
        <v>82</v>
      </c>
      <c r="H7" s="10"/>
      <c r="I7" s="11">
        <f>SUM(D7:G7)</f>
        <v>118</v>
      </c>
      <c r="L7" s="12">
        <v>170000</v>
      </c>
      <c r="M7" s="12">
        <v>50000</v>
      </c>
      <c r="N7" s="12">
        <f>L7+M7</f>
        <v>220000</v>
      </c>
    </row>
    <row r="8" spans="1:14" ht="16.5">
      <c r="A8" s="13" t="s">
        <v>55</v>
      </c>
      <c r="B8" s="7"/>
      <c r="D8" s="14"/>
      <c r="E8" s="14">
        <v>4</v>
      </c>
      <c r="F8" s="14">
        <v>40</v>
      </c>
      <c r="G8" s="15">
        <v>51</v>
      </c>
      <c r="H8" s="10"/>
      <c r="I8" s="11">
        <f>SUM(D8:G8)</f>
        <v>95</v>
      </c>
      <c r="L8" s="12">
        <v>170000</v>
      </c>
      <c r="M8" s="12">
        <v>40000</v>
      </c>
      <c r="N8" s="12">
        <f>L8+M8</f>
        <v>210000</v>
      </c>
    </row>
    <row r="9" spans="1:14" ht="16.5">
      <c r="A9" s="13" t="s">
        <v>56</v>
      </c>
      <c r="B9" s="7" t="s">
        <v>51</v>
      </c>
      <c r="D9" s="14">
        <v>0</v>
      </c>
      <c r="E9" s="14">
        <v>10</v>
      </c>
      <c r="F9" s="14">
        <v>10</v>
      </c>
      <c r="G9" s="15">
        <v>48</v>
      </c>
      <c r="H9" s="10"/>
      <c r="I9" s="11">
        <f>SUM(D9:G9)</f>
        <v>68</v>
      </c>
      <c r="L9" s="12">
        <v>170000</v>
      </c>
      <c r="M9" s="12">
        <v>30000</v>
      </c>
      <c r="N9" s="12">
        <f>L9+M9</f>
        <v>200000</v>
      </c>
    </row>
    <row r="10" spans="1:14" ht="16.5">
      <c r="A10" s="16" t="s">
        <v>2</v>
      </c>
      <c r="B10" s="7"/>
      <c r="D10" s="17"/>
      <c r="E10" s="17">
        <v>0</v>
      </c>
      <c r="F10" s="17">
        <v>18</v>
      </c>
      <c r="G10" s="18">
        <v>39</v>
      </c>
      <c r="H10" s="10"/>
      <c r="I10" s="11">
        <f>SUM(D10:G10)</f>
        <v>57</v>
      </c>
      <c r="L10" s="12">
        <v>170000</v>
      </c>
      <c r="M10" s="12">
        <v>30000</v>
      </c>
      <c r="N10" s="12">
        <f>L10+M10</f>
        <v>200000</v>
      </c>
    </row>
    <row r="12" spans="12:14">
      <c r="L12" s="19">
        <f>SUM(L4:L10)</f>
        <v>1190000</v>
      </c>
      <c r="M12" s="19">
        <f>SUM(M4:M10)</f>
        <v>280000</v>
      </c>
      <c r="N12" s="19">
        <f>M12+L12</f>
        <v>1470000</v>
      </c>
    </row>
  </sheetData>
  <mergeCells count="1">
    <mergeCell ref="D2:I2"/>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H637"/>
  <sheetViews>
    <sheetView view="normal" workbookViewId="0">
      <selection pane="topLeft" activeCell="H9" sqref="H9"/>
    </sheetView>
  </sheetViews>
  <sheetFormatPr defaultRowHeight="14.45"/>
  <cols>
    <col min="1" max="2" width="22.00390625" style="79" customWidth="1"/>
    <col min="3" max="4" width="7.875" bestFit="1" customWidth="1"/>
    <col min="5" max="6" width="8.375" bestFit="1" customWidth="1"/>
    <col min="7" max="7" width="7.875" bestFit="1" customWidth="1"/>
    <col min="12" max="12" width="8.375" bestFit="1" customWidth="1"/>
    <col min="13" max="14" width="7.375" bestFit="1" customWidth="1"/>
    <col min="15" max="16" width="8.375" bestFit="1" customWidth="1"/>
    <col min="17" max="17" width="7.375" bestFit="1" customWidth="1"/>
    <col min="18" max="22" width="8.375" bestFit="1" customWidth="1"/>
    <col min="23" max="24" width="6.25390625" bestFit="1" customWidth="1"/>
    <col min="25" max="26" width="8.375" bestFit="1" customWidth="1"/>
    <col min="27" max="27" width="6.25390625" bestFit="1" customWidth="1"/>
    <col min="28" max="32" width="8.375" bestFit="1" customWidth="1"/>
  </cols>
  <sheetData>
    <row r="1" spans="1:34" ht="87">
      <c r="A1" s="72" t="s">
        <v>57</v>
      </c>
      <c r="B1" s="72" t="s">
        <v>58</v>
      </c>
      <c r="C1" s="59" t="s">
        <v>59</v>
      </c>
      <c r="D1" s="59" t="s">
        <v>60</v>
      </c>
      <c r="E1" s="60" t="s">
        <v>61</v>
      </c>
      <c r="F1" s="61" t="s">
        <v>62</v>
      </c>
      <c r="G1" s="61" t="s">
        <v>63</v>
      </c>
      <c r="H1" s="61" t="s">
        <v>64</v>
      </c>
      <c r="I1" s="61" t="s">
        <v>65</v>
      </c>
      <c r="J1" s="61" t="s">
        <v>66</v>
      </c>
      <c r="K1" s="62" t="s">
        <v>67</v>
      </c>
      <c r="L1" s="59" t="s">
        <v>68</v>
      </c>
      <c r="M1" s="63" t="s">
        <v>69</v>
      </c>
      <c r="N1" s="63" t="s">
        <v>70</v>
      </c>
      <c r="O1" s="64" t="s">
        <v>71</v>
      </c>
      <c r="P1" s="64" t="s">
        <v>72</v>
      </c>
      <c r="Q1" s="64" t="s">
        <v>73</v>
      </c>
      <c r="R1" s="64" t="s">
        <v>74</v>
      </c>
      <c r="S1" s="64" t="s">
        <v>75</v>
      </c>
      <c r="T1" s="64" t="s">
        <v>76</v>
      </c>
      <c r="U1" s="64" t="s">
        <v>77</v>
      </c>
      <c r="V1" s="65" t="s">
        <v>68</v>
      </c>
      <c r="W1" s="66" t="s">
        <v>78</v>
      </c>
      <c r="X1" s="66" t="s">
        <v>79</v>
      </c>
      <c r="Y1" s="67" t="s">
        <v>80</v>
      </c>
      <c r="Z1" s="68" t="s">
        <v>81</v>
      </c>
      <c r="AA1" s="68" t="s">
        <v>82</v>
      </c>
      <c r="AB1" s="68" t="s">
        <v>83</v>
      </c>
      <c r="AC1" s="68" t="s">
        <v>84</v>
      </c>
      <c r="AD1" s="68" t="s">
        <v>85</v>
      </c>
      <c r="AE1" s="68" t="s">
        <v>86</v>
      </c>
      <c r="AF1" s="66" t="s">
        <v>68</v>
      </c>
      <c r="AH1" s="69" t="s">
        <v>87</v>
      </c>
    </row>
    <row r="2" spans="1:34" ht="15.95">
      <c r="A2" s="73" t="s">
        <v>88</v>
      </c>
      <c r="B2" s="79" t="s">
        <v>89</v>
      </c>
      <c r="C2">
        <v>0</v>
      </c>
      <c r="D2">
        <v>45</v>
      </c>
      <c r="E2">
        <v>18</v>
      </c>
      <c r="F2">
        <v>40</v>
      </c>
      <c r="G2">
        <v>0</v>
      </c>
      <c r="H2">
        <v>0</v>
      </c>
      <c r="I2">
        <v>0</v>
      </c>
      <c r="J2">
        <v>0</v>
      </c>
      <c r="K2">
        <v>0</v>
      </c>
      <c r="L2">
        <v>0</v>
      </c>
      <c r="M2">
        <v>0</v>
      </c>
      <c r="N2">
        <v>60</v>
      </c>
      <c r="O2">
        <v>9</v>
      </c>
      <c r="P2">
        <v>15</v>
      </c>
      <c r="Q2">
        <v>0</v>
      </c>
      <c r="R2">
        <v>0</v>
      </c>
      <c r="S2">
        <v>0</v>
      </c>
      <c r="T2">
        <v>0</v>
      </c>
      <c r="U2">
        <v>0</v>
      </c>
      <c r="V2">
        <v>0</v>
      </c>
      <c r="W2">
        <v>0</v>
      </c>
      <c r="X2">
        <v>15</v>
      </c>
      <c r="Y2">
        <v>39</v>
      </c>
      <c r="Z2">
        <v>45</v>
      </c>
      <c r="AA2">
        <v>0</v>
      </c>
      <c r="AB2">
        <v>0</v>
      </c>
      <c r="AC2">
        <v>0</v>
      </c>
      <c r="AD2">
        <v>0</v>
      </c>
      <c r="AE2">
        <v>0</v>
      </c>
      <c r="AF2">
        <v>0</v>
      </c>
      <c r="AH2">
        <v>0</v>
      </c>
    </row>
    <row r="3" spans="1:34" ht="15.95">
      <c r="A3" s="73" t="s">
        <v>90</v>
      </c>
      <c r="B3" s="79" t="s">
        <v>89</v>
      </c>
      <c r="C3">
        <v>0</v>
      </c>
      <c r="D3">
        <v>47</v>
      </c>
      <c r="E3">
        <v>57</v>
      </c>
      <c r="F3">
        <v>34.5</v>
      </c>
      <c r="G3">
        <v>12</v>
      </c>
      <c r="H3">
        <v>0</v>
      </c>
      <c r="I3">
        <v>0</v>
      </c>
      <c r="J3">
        <v>0</v>
      </c>
      <c r="K3">
        <v>0</v>
      </c>
      <c r="L3">
        <v>0</v>
      </c>
      <c r="M3">
        <v>0</v>
      </c>
      <c r="N3">
        <v>36</v>
      </c>
      <c r="O3">
        <v>30</v>
      </c>
      <c r="P3">
        <v>28</v>
      </c>
      <c r="Q3">
        <v>0</v>
      </c>
      <c r="R3">
        <v>0</v>
      </c>
      <c r="S3">
        <v>0</v>
      </c>
      <c r="T3">
        <v>0</v>
      </c>
      <c r="U3">
        <v>0</v>
      </c>
      <c r="V3">
        <v>0</v>
      </c>
      <c r="W3">
        <v>0</v>
      </c>
      <c r="X3">
        <v>21</v>
      </c>
      <c r="Y3">
        <v>45</v>
      </c>
      <c r="Z3">
        <v>27</v>
      </c>
      <c r="AA3">
        <v>0</v>
      </c>
      <c r="AB3">
        <v>0</v>
      </c>
      <c r="AC3">
        <v>0</v>
      </c>
      <c r="AD3">
        <v>0</v>
      </c>
      <c r="AE3">
        <v>0</v>
      </c>
      <c r="AF3">
        <v>0</v>
      </c>
      <c r="AH3">
        <v>0</v>
      </c>
    </row>
    <row r="4" spans="1:34" ht="48">
      <c r="A4" s="74" t="s">
        <v>91</v>
      </c>
      <c r="B4" s="79" t="s">
        <v>89</v>
      </c>
      <c r="C4">
        <v>88.62</v>
      </c>
      <c r="D4">
        <v>58.5</v>
      </c>
      <c r="E4">
        <v>250.38</v>
      </c>
      <c r="F4">
        <v>67.33</v>
      </c>
      <c r="G4">
        <v>154.62</v>
      </c>
      <c r="H4">
        <v>0</v>
      </c>
      <c r="I4">
        <v>0</v>
      </c>
      <c r="J4">
        <v>0</v>
      </c>
      <c r="K4">
        <v>0</v>
      </c>
      <c r="L4">
        <v>0</v>
      </c>
      <c r="M4">
        <v>28.5</v>
      </c>
      <c r="N4">
        <v>40.5</v>
      </c>
      <c r="O4">
        <v>141</v>
      </c>
      <c r="P4">
        <v>48</v>
      </c>
      <c r="Q4">
        <v>73.5</v>
      </c>
      <c r="R4">
        <v>0</v>
      </c>
      <c r="S4">
        <v>0</v>
      </c>
      <c r="T4">
        <v>0</v>
      </c>
      <c r="U4">
        <v>0</v>
      </c>
      <c r="V4">
        <v>0</v>
      </c>
      <c r="W4">
        <v>21</v>
      </c>
      <c r="X4">
        <v>36</v>
      </c>
      <c r="Y4">
        <v>187.5</v>
      </c>
      <c r="Z4">
        <v>63</v>
      </c>
      <c r="AA4">
        <v>75</v>
      </c>
      <c r="AB4">
        <v>0</v>
      </c>
      <c r="AC4">
        <v>0</v>
      </c>
      <c r="AD4">
        <v>0</v>
      </c>
      <c r="AE4">
        <v>0</v>
      </c>
      <c r="AF4">
        <v>0</v>
      </c>
      <c r="AH4">
        <v>0</v>
      </c>
    </row>
    <row r="5" spans="1:34" ht="15.95">
      <c r="A5" s="74" t="s">
        <v>92</v>
      </c>
      <c r="B5" s="79" t="s">
        <v>89</v>
      </c>
      <c r="C5">
        <v>0</v>
      </c>
      <c r="D5">
        <v>0</v>
      </c>
      <c r="E5">
        <v>0</v>
      </c>
      <c r="F5">
        <v>0</v>
      </c>
      <c r="G5">
        <v>0</v>
      </c>
      <c r="H5">
        <v>0</v>
      </c>
      <c r="I5">
        <v>0</v>
      </c>
      <c r="J5">
        <v>0</v>
      </c>
      <c r="K5">
        <v>0</v>
      </c>
      <c r="L5">
        <v>0</v>
      </c>
      <c r="M5">
        <v>0</v>
      </c>
      <c r="N5">
        <v>45.6</v>
      </c>
      <c r="O5">
        <v>0</v>
      </c>
      <c r="P5">
        <v>0</v>
      </c>
      <c r="Q5">
        <v>0</v>
      </c>
      <c r="R5">
        <v>0</v>
      </c>
      <c r="S5">
        <v>0</v>
      </c>
      <c r="T5">
        <v>0</v>
      </c>
      <c r="U5">
        <v>0</v>
      </c>
      <c r="V5">
        <v>0</v>
      </c>
      <c r="W5">
        <v>0</v>
      </c>
      <c r="X5">
        <v>125.40000000000003</v>
      </c>
      <c r="Y5">
        <v>0</v>
      </c>
      <c r="Z5">
        <v>0</v>
      </c>
      <c r="AA5">
        <v>0</v>
      </c>
      <c r="AB5">
        <v>0</v>
      </c>
      <c r="AC5">
        <v>0</v>
      </c>
      <c r="AD5">
        <v>0</v>
      </c>
      <c r="AE5">
        <v>0</v>
      </c>
      <c r="AF5">
        <v>0</v>
      </c>
      <c r="AH5">
        <v>0</v>
      </c>
    </row>
    <row r="6" spans="1:34" ht="15.95">
      <c r="A6" s="73" t="s">
        <v>93</v>
      </c>
      <c r="B6" s="79" t="s">
        <v>89</v>
      </c>
      <c r="C6">
        <v>0</v>
      </c>
      <c r="D6">
        <v>90</v>
      </c>
      <c r="E6">
        <v>644</v>
      </c>
      <c r="F6">
        <v>0</v>
      </c>
      <c r="G6">
        <v>15</v>
      </c>
      <c r="H6">
        <v>15</v>
      </c>
      <c r="I6">
        <v>30</v>
      </c>
      <c r="J6">
        <v>0</v>
      </c>
      <c r="K6">
        <v>0</v>
      </c>
      <c r="L6">
        <v>0</v>
      </c>
      <c r="M6">
        <v>44.82</v>
      </c>
      <c r="N6">
        <v>59.5</v>
      </c>
      <c r="O6">
        <v>509</v>
      </c>
      <c r="P6">
        <v>241.07999999999998</v>
      </c>
      <c r="Q6">
        <v>30</v>
      </c>
      <c r="R6">
        <v>0</v>
      </c>
      <c r="S6">
        <v>43</v>
      </c>
      <c r="T6">
        <v>0</v>
      </c>
      <c r="U6">
        <v>0</v>
      </c>
      <c r="V6">
        <v>0</v>
      </c>
      <c r="W6">
        <v>30</v>
      </c>
      <c r="X6">
        <v>44.5</v>
      </c>
      <c r="Y6">
        <v>597.64</v>
      </c>
      <c r="Z6">
        <v>293.86</v>
      </c>
      <c r="AA6">
        <v>50.39</v>
      </c>
      <c r="AB6">
        <v>15</v>
      </c>
      <c r="AC6">
        <v>45</v>
      </c>
      <c r="AD6">
        <v>0</v>
      </c>
      <c r="AE6">
        <v>0</v>
      </c>
      <c r="AF6">
        <v>0</v>
      </c>
      <c r="AH6">
        <v>0</v>
      </c>
    </row>
    <row r="7" spans="1:34" ht="15.95">
      <c r="A7" s="74" t="s">
        <v>94</v>
      </c>
      <c r="B7" s="79" t="s">
        <v>89</v>
      </c>
      <c r="C7">
        <v>0</v>
      </c>
      <c r="D7">
        <v>0</v>
      </c>
      <c r="E7">
        <v>15</v>
      </c>
      <c r="F7">
        <v>30</v>
      </c>
      <c r="G7">
        <v>0</v>
      </c>
      <c r="H7">
        <v>0</v>
      </c>
      <c r="I7">
        <v>0</v>
      </c>
      <c r="J7">
        <v>0</v>
      </c>
      <c r="K7">
        <v>0</v>
      </c>
      <c r="L7">
        <v>0</v>
      </c>
      <c r="M7">
        <v>0</v>
      </c>
      <c r="N7">
        <v>15</v>
      </c>
      <c r="O7">
        <v>3</v>
      </c>
      <c r="P7">
        <v>27</v>
      </c>
      <c r="Q7">
        <v>0</v>
      </c>
      <c r="R7">
        <v>0</v>
      </c>
      <c r="S7">
        <v>0</v>
      </c>
      <c r="T7">
        <v>0</v>
      </c>
      <c r="U7">
        <v>0</v>
      </c>
      <c r="V7">
        <v>0</v>
      </c>
      <c r="W7">
        <v>0</v>
      </c>
      <c r="X7">
        <v>9</v>
      </c>
      <c r="Y7">
        <v>0</v>
      </c>
      <c r="Z7">
        <v>24</v>
      </c>
      <c r="AA7">
        <v>0</v>
      </c>
      <c r="AB7">
        <v>0</v>
      </c>
      <c r="AC7">
        <v>0</v>
      </c>
      <c r="AD7">
        <v>0</v>
      </c>
      <c r="AE7">
        <v>0</v>
      </c>
      <c r="AF7">
        <v>0</v>
      </c>
      <c r="AH7">
        <v>0</v>
      </c>
    </row>
    <row r="8" spans="1:34" ht="15.95">
      <c r="A8" s="73" t="s">
        <v>95</v>
      </c>
      <c r="B8" s="79" t="s">
        <v>89</v>
      </c>
      <c r="C8">
        <v>0</v>
      </c>
      <c r="D8">
        <v>30</v>
      </c>
      <c r="E8">
        <v>0</v>
      </c>
      <c r="F8">
        <v>0</v>
      </c>
      <c r="G8">
        <v>0</v>
      </c>
      <c r="H8">
        <v>0</v>
      </c>
      <c r="I8">
        <v>0</v>
      </c>
      <c r="J8">
        <v>0</v>
      </c>
      <c r="K8">
        <v>0</v>
      </c>
      <c r="L8">
        <v>0</v>
      </c>
      <c r="M8">
        <v>0</v>
      </c>
      <c r="N8">
        <v>30</v>
      </c>
      <c r="O8">
        <v>0</v>
      </c>
      <c r="P8">
        <v>0</v>
      </c>
      <c r="Q8">
        <v>0</v>
      </c>
      <c r="R8">
        <v>0</v>
      </c>
      <c r="S8">
        <v>0</v>
      </c>
      <c r="T8">
        <v>0</v>
      </c>
      <c r="U8">
        <v>0</v>
      </c>
      <c r="V8">
        <v>0</v>
      </c>
      <c r="W8">
        <v>0</v>
      </c>
      <c r="X8">
        <v>15</v>
      </c>
      <c r="Y8">
        <v>0</v>
      </c>
      <c r="Z8">
        <v>0</v>
      </c>
      <c r="AA8">
        <v>0</v>
      </c>
      <c r="AB8">
        <v>0</v>
      </c>
      <c r="AC8">
        <v>0</v>
      </c>
      <c r="AD8">
        <v>0</v>
      </c>
      <c r="AE8">
        <v>0</v>
      </c>
      <c r="AF8">
        <v>0</v>
      </c>
      <c r="AH8">
        <v>0</v>
      </c>
    </row>
    <row r="9" spans="1:34" ht="32.1">
      <c r="A9" s="73" t="s">
        <v>96</v>
      </c>
      <c r="B9" s="79" t="s">
        <v>89</v>
      </c>
      <c r="C9">
        <v>69</v>
      </c>
      <c r="D9">
        <v>63</v>
      </c>
      <c r="E9">
        <v>197.4</v>
      </c>
      <c r="F9">
        <v>62</v>
      </c>
      <c r="G9">
        <v>96</v>
      </c>
      <c r="H9">
        <v>0</v>
      </c>
      <c r="I9">
        <v>0</v>
      </c>
      <c r="J9">
        <v>0</v>
      </c>
      <c r="K9">
        <v>0</v>
      </c>
      <c r="L9">
        <v>0</v>
      </c>
      <c r="M9">
        <v>15</v>
      </c>
      <c r="N9">
        <v>114</v>
      </c>
      <c r="O9">
        <v>69</v>
      </c>
      <c r="P9">
        <v>13.29</v>
      </c>
      <c r="Q9">
        <v>54</v>
      </c>
      <c r="R9">
        <v>0</v>
      </c>
      <c r="S9">
        <v>14</v>
      </c>
      <c r="T9">
        <v>0</v>
      </c>
      <c r="U9">
        <v>0</v>
      </c>
      <c r="V9">
        <v>0</v>
      </c>
      <c r="W9">
        <v>21</v>
      </c>
      <c r="X9">
        <v>87</v>
      </c>
      <c r="Y9">
        <v>166.36</v>
      </c>
      <c r="Z9">
        <v>50</v>
      </c>
      <c r="AA9">
        <v>66</v>
      </c>
      <c r="AB9">
        <v>0</v>
      </c>
      <c r="AC9">
        <v>15</v>
      </c>
      <c r="AD9">
        <v>0</v>
      </c>
      <c r="AE9">
        <v>0</v>
      </c>
      <c r="AF9">
        <v>0</v>
      </c>
      <c r="AH9">
        <v>0</v>
      </c>
    </row>
    <row r="10" spans="1:34" ht="32.1">
      <c r="A10" s="74" t="s">
        <v>97</v>
      </c>
      <c r="B10" s="79" t="s">
        <v>89</v>
      </c>
      <c r="C10">
        <v>0</v>
      </c>
      <c r="D10">
        <v>0</v>
      </c>
      <c r="E10">
        <v>618.46999999999991</v>
      </c>
      <c r="F10">
        <v>238.40999999999991</v>
      </c>
      <c r="G10">
        <v>59.539999999999992</v>
      </c>
      <c r="H10">
        <v>210.70000000000002</v>
      </c>
      <c r="I10">
        <v>309.24</v>
      </c>
      <c r="J10">
        <v>0</v>
      </c>
      <c r="K10">
        <v>14.77</v>
      </c>
      <c r="L10">
        <v>0</v>
      </c>
      <c r="M10">
        <v>0</v>
      </c>
      <c r="N10">
        <v>0</v>
      </c>
      <c r="O10">
        <v>429.21</v>
      </c>
      <c r="P10">
        <v>133.46</v>
      </c>
      <c r="Q10">
        <v>69</v>
      </c>
      <c r="R10">
        <v>105.6</v>
      </c>
      <c r="S10">
        <v>227</v>
      </c>
      <c r="T10">
        <v>0</v>
      </c>
      <c r="U10">
        <v>14</v>
      </c>
      <c r="V10">
        <v>0</v>
      </c>
      <c r="W10">
        <v>0</v>
      </c>
      <c r="X10">
        <v>0</v>
      </c>
      <c r="Y10">
        <v>558</v>
      </c>
      <c r="Z10">
        <v>176.6</v>
      </c>
      <c r="AA10">
        <v>111</v>
      </c>
      <c r="AB10">
        <v>86.6</v>
      </c>
      <c r="AC10">
        <v>321</v>
      </c>
      <c r="AD10">
        <v>0</v>
      </c>
      <c r="AE10">
        <v>15</v>
      </c>
      <c r="AF10">
        <v>0</v>
      </c>
      <c r="AH10">
        <v>0</v>
      </c>
    </row>
    <row r="11" spans="1:34" ht="15.95">
      <c r="A11" s="73" t="s">
        <v>98</v>
      </c>
      <c r="B11" s="79" t="s">
        <v>89</v>
      </c>
      <c r="C11">
        <v>90</v>
      </c>
      <c r="D11">
        <v>45</v>
      </c>
      <c r="E11">
        <v>697</v>
      </c>
      <c r="F11">
        <v>198</v>
      </c>
      <c r="G11">
        <v>300</v>
      </c>
      <c r="H11">
        <v>156</v>
      </c>
      <c r="I11">
        <v>39</v>
      </c>
      <c r="J11">
        <v>117</v>
      </c>
      <c r="K11">
        <v>0</v>
      </c>
      <c r="L11">
        <v>0</v>
      </c>
      <c r="M11">
        <v>165</v>
      </c>
      <c r="N11">
        <v>57</v>
      </c>
      <c r="O11">
        <v>420</v>
      </c>
      <c r="P11">
        <v>156</v>
      </c>
      <c r="Q11">
        <v>198</v>
      </c>
      <c r="R11">
        <v>73</v>
      </c>
      <c r="S11">
        <v>101</v>
      </c>
      <c r="T11">
        <v>17</v>
      </c>
      <c r="U11">
        <v>0</v>
      </c>
      <c r="V11">
        <v>0</v>
      </c>
      <c r="W11">
        <v>116.73</v>
      </c>
      <c r="X11">
        <v>46.36</v>
      </c>
      <c r="Y11">
        <v>447</v>
      </c>
      <c r="Z11">
        <v>168</v>
      </c>
      <c r="AA11">
        <v>200.73000000000002</v>
      </c>
      <c r="AB11">
        <v>102</v>
      </c>
      <c r="AC11">
        <v>105</v>
      </c>
      <c r="AD11">
        <v>33</v>
      </c>
      <c r="AE11">
        <v>0</v>
      </c>
      <c r="AF11">
        <v>0</v>
      </c>
      <c r="AH11">
        <v>0</v>
      </c>
    </row>
    <row r="12" spans="1:34" ht="15.95">
      <c r="A12" s="74" t="s">
        <v>99</v>
      </c>
      <c r="B12" s="79" t="s">
        <v>89</v>
      </c>
      <c r="C12">
        <v>0</v>
      </c>
      <c r="D12">
        <v>30</v>
      </c>
      <c r="E12">
        <v>21</v>
      </c>
      <c r="F12">
        <v>12</v>
      </c>
      <c r="G12">
        <v>0</v>
      </c>
      <c r="H12">
        <v>0</v>
      </c>
      <c r="I12">
        <v>0</v>
      </c>
      <c r="J12">
        <v>0</v>
      </c>
      <c r="K12">
        <v>0</v>
      </c>
      <c r="L12">
        <v>0</v>
      </c>
      <c r="M12">
        <v>0</v>
      </c>
      <c r="N12">
        <v>30</v>
      </c>
      <c r="O12">
        <v>15</v>
      </c>
      <c r="P12">
        <v>12</v>
      </c>
      <c r="Q12">
        <v>0</v>
      </c>
      <c r="R12">
        <v>0</v>
      </c>
      <c r="S12">
        <v>0</v>
      </c>
      <c r="T12">
        <v>0</v>
      </c>
      <c r="U12">
        <v>0</v>
      </c>
      <c r="V12">
        <v>0</v>
      </c>
      <c r="W12">
        <v>0</v>
      </c>
      <c r="X12">
        <v>30</v>
      </c>
      <c r="Y12">
        <v>15</v>
      </c>
      <c r="Z12">
        <v>12</v>
      </c>
      <c r="AA12">
        <v>0</v>
      </c>
      <c r="AB12">
        <v>0</v>
      </c>
      <c r="AC12">
        <v>0</v>
      </c>
      <c r="AD12">
        <v>0</v>
      </c>
      <c r="AE12">
        <v>0</v>
      </c>
      <c r="AF12">
        <v>0</v>
      </c>
      <c r="AH12">
        <v>0</v>
      </c>
    </row>
    <row r="13" spans="1:34" ht="15.95">
      <c r="A13" s="73" t="s">
        <v>100</v>
      </c>
      <c r="B13" s="79" t="s">
        <v>89</v>
      </c>
      <c r="C13">
        <v>126.57</v>
      </c>
      <c r="D13">
        <v>249.90000000000006</v>
      </c>
      <c r="E13">
        <v>344.19999999999993</v>
      </c>
      <c r="F13">
        <v>247.50000000000003</v>
      </c>
      <c r="G13">
        <v>124.80000000000001</v>
      </c>
      <c r="H13">
        <v>112.1</v>
      </c>
      <c r="I13">
        <v>80.2</v>
      </c>
      <c r="J13">
        <v>0</v>
      </c>
      <c r="K13">
        <v>48.2</v>
      </c>
      <c r="L13">
        <v>0</v>
      </c>
      <c r="M13">
        <v>64</v>
      </c>
      <c r="N13">
        <v>273.1</v>
      </c>
      <c r="O13">
        <v>287.6</v>
      </c>
      <c r="P13">
        <v>205.10000000000002</v>
      </c>
      <c r="Q13">
        <v>117</v>
      </c>
      <c r="R13">
        <v>73.6</v>
      </c>
      <c r="S13">
        <v>137</v>
      </c>
      <c r="T13">
        <v>27.4</v>
      </c>
      <c r="U13">
        <v>27</v>
      </c>
      <c r="V13">
        <v>0</v>
      </c>
      <c r="W13">
        <v>92.5</v>
      </c>
      <c r="X13">
        <v>202.10000000000005</v>
      </c>
      <c r="Y13">
        <v>378.39999999999986</v>
      </c>
      <c r="Z13">
        <v>284.67</v>
      </c>
      <c r="AA13">
        <v>173.5</v>
      </c>
      <c r="AB13">
        <v>121.6</v>
      </c>
      <c r="AC13">
        <v>136.17</v>
      </c>
      <c r="AD13">
        <v>22.8</v>
      </c>
      <c r="AE13">
        <v>0</v>
      </c>
      <c r="AF13">
        <v>0</v>
      </c>
      <c r="AH13">
        <v>0</v>
      </c>
    </row>
    <row r="14" spans="1:34" ht="15.95">
      <c r="A14" s="73" t="s">
        <v>101</v>
      </c>
      <c r="B14" s="79" t="s">
        <v>89</v>
      </c>
      <c r="C14">
        <v>3</v>
      </c>
      <c r="D14">
        <v>11</v>
      </c>
      <c r="E14">
        <v>21</v>
      </c>
      <c r="F14">
        <v>37.3</v>
      </c>
      <c r="G14">
        <v>0</v>
      </c>
      <c r="H14">
        <v>0</v>
      </c>
      <c r="I14">
        <v>0</v>
      </c>
      <c r="J14">
        <v>0</v>
      </c>
      <c r="K14">
        <v>0</v>
      </c>
      <c r="L14">
        <v>0</v>
      </c>
      <c r="M14">
        <v>0</v>
      </c>
      <c r="N14">
        <v>8</v>
      </c>
      <c r="O14">
        <v>18</v>
      </c>
      <c r="P14">
        <v>24.6</v>
      </c>
      <c r="Q14">
        <v>0</v>
      </c>
      <c r="R14">
        <v>0</v>
      </c>
      <c r="S14">
        <v>0</v>
      </c>
      <c r="T14">
        <v>0</v>
      </c>
      <c r="U14">
        <v>0</v>
      </c>
      <c r="V14">
        <v>0</v>
      </c>
      <c r="W14">
        <v>0</v>
      </c>
      <c r="X14">
        <v>8</v>
      </c>
      <c r="Y14">
        <v>18</v>
      </c>
      <c r="Z14">
        <v>24.6</v>
      </c>
      <c r="AA14">
        <v>0</v>
      </c>
      <c r="AB14">
        <v>0</v>
      </c>
      <c r="AC14">
        <v>0</v>
      </c>
      <c r="AD14">
        <v>0</v>
      </c>
      <c r="AE14">
        <v>0</v>
      </c>
      <c r="AF14">
        <v>0</v>
      </c>
      <c r="AH14">
        <v>0</v>
      </c>
    </row>
    <row r="15" spans="1:34" ht="15.95">
      <c r="A15" s="73" t="s">
        <v>102</v>
      </c>
      <c r="B15" s="79" t="s">
        <v>89</v>
      </c>
      <c r="C15">
        <v>15</v>
      </c>
      <c r="D15">
        <v>0</v>
      </c>
      <c r="E15">
        <v>30</v>
      </c>
      <c r="F15">
        <v>16</v>
      </c>
      <c r="G15">
        <v>15</v>
      </c>
      <c r="H15">
        <v>0</v>
      </c>
      <c r="I15">
        <v>0</v>
      </c>
      <c r="J15">
        <v>0</v>
      </c>
      <c r="K15">
        <v>0</v>
      </c>
      <c r="L15">
        <v>0</v>
      </c>
      <c r="M15">
        <v>15</v>
      </c>
      <c r="N15">
        <v>0</v>
      </c>
      <c r="O15">
        <v>8</v>
      </c>
      <c r="P15">
        <v>0</v>
      </c>
      <c r="Q15">
        <v>15</v>
      </c>
      <c r="R15">
        <v>0</v>
      </c>
      <c r="S15">
        <v>0</v>
      </c>
      <c r="T15">
        <v>0</v>
      </c>
      <c r="U15">
        <v>0</v>
      </c>
      <c r="V15">
        <v>0</v>
      </c>
      <c r="W15">
        <v>0</v>
      </c>
      <c r="X15">
        <v>0</v>
      </c>
      <c r="Y15">
        <v>23</v>
      </c>
      <c r="Z15">
        <v>0</v>
      </c>
      <c r="AA15">
        <v>15</v>
      </c>
      <c r="AB15">
        <v>0</v>
      </c>
      <c r="AC15">
        <v>0</v>
      </c>
      <c r="AD15">
        <v>0</v>
      </c>
      <c r="AE15">
        <v>0</v>
      </c>
      <c r="AF15">
        <v>0</v>
      </c>
      <c r="AH15">
        <v>0</v>
      </c>
    </row>
    <row r="16" spans="1:34" ht="15.95">
      <c r="A16" s="73" t="s">
        <v>103</v>
      </c>
      <c r="B16" s="79" t="s">
        <v>89</v>
      </c>
      <c r="C16">
        <v>0</v>
      </c>
      <c r="D16">
        <v>27</v>
      </c>
      <c r="E16">
        <v>0</v>
      </c>
      <c r="F16">
        <v>0</v>
      </c>
      <c r="G16">
        <v>0</v>
      </c>
      <c r="H16">
        <v>0</v>
      </c>
      <c r="I16">
        <v>0</v>
      </c>
      <c r="J16">
        <v>0</v>
      </c>
      <c r="K16">
        <v>0</v>
      </c>
      <c r="L16">
        <v>0</v>
      </c>
      <c r="M16">
        <v>0</v>
      </c>
      <c r="N16">
        <v>30</v>
      </c>
      <c r="O16">
        <v>15</v>
      </c>
      <c r="P16">
        <v>0</v>
      </c>
      <c r="Q16">
        <v>0</v>
      </c>
      <c r="R16">
        <v>0</v>
      </c>
      <c r="S16">
        <v>0</v>
      </c>
      <c r="T16">
        <v>0</v>
      </c>
      <c r="U16">
        <v>0</v>
      </c>
      <c r="V16">
        <v>0</v>
      </c>
      <c r="W16">
        <v>0</v>
      </c>
      <c r="X16">
        <v>0</v>
      </c>
      <c r="Y16">
        <v>45</v>
      </c>
      <c r="Z16">
        <v>15</v>
      </c>
      <c r="AA16">
        <v>0</v>
      </c>
      <c r="AB16">
        <v>0</v>
      </c>
      <c r="AC16">
        <v>0</v>
      </c>
      <c r="AD16">
        <v>0</v>
      </c>
      <c r="AE16">
        <v>0</v>
      </c>
      <c r="AF16">
        <v>0</v>
      </c>
      <c r="AH16">
        <v>0</v>
      </c>
    </row>
    <row r="17" spans="1:34" ht="15.95">
      <c r="A17" s="74" t="s">
        <v>104</v>
      </c>
      <c r="B17" s="79" t="s">
        <v>89</v>
      </c>
      <c r="C17">
        <v>0</v>
      </c>
      <c r="D17">
        <v>0</v>
      </c>
      <c r="E17">
        <v>13</v>
      </c>
      <c r="F17">
        <v>0</v>
      </c>
      <c r="G17">
        <v>0</v>
      </c>
      <c r="H17">
        <v>0</v>
      </c>
      <c r="I17">
        <v>0</v>
      </c>
      <c r="J17">
        <v>0</v>
      </c>
      <c r="K17">
        <v>0</v>
      </c>
      <c r="L17">
        <v>0</v>
      </c>
      <c r="M17">
        <v>0</v>
      </c>
      <c r="N17">
        <v>0</v>
      </c>
      <c r="O17">
        <v>0</v>
      </c>
      <c r="P17">
        <v>21</v>
      </c>
      <c r="Q17">
        <v>0</v>
      </c>
      <c r="R17">
        <v>0</v>
      </c>
      <c r="S17">
        <v>0</v>
      </c>
      <c r="T17">
        <v>0</v>
      </c>
      <c r="U17">
        <v>0</v>
      </c>
      <c r="V17">
        <v>0</v>
      </c>
      <c r="W17">
        <v>0</v>
      </c>
      <c r="X17">
        <v>0</v>
      </c>
      <c r="Y17">
        <v>0</v>
      </c>
      <c r="Z17">
        <v>17.41</v>
      </c>
      <c r="AA17">
        <v>0</v>
      </c>
      <c r="AB17">
        <v>0</v>
      </c>
      <c r="AC17">
        <v>0</v>
      </c>
      <c r="AD17">
        <v>0</v>
      </c>
      <c r="AE17">
        <v>0</v>
      </c>
      <c r="AF17">
        <v>0</v>
      </c>
      <c r="AH17">
        <v>0</v>
      </c>
    </row>
    <row r="18" spans="1:34" ht="15.95">
      <c r="A18" s="74" t="s">
        <v>105</v>
      </c>
      <c r="B18" s="79" t="s">
        <v>89</v>
      </c>
      <c r="C18">
        <v>0</v>
      </c>
      <c r="D18">
        <v>0</v>
      </c>
      <c r="E18">
        <v>0</v>
      </c>
      <c r="F18">
        <v>0</v>
      </c>
      <c r="G18">
        <v>0</v>
      </c>
      <c r="H18">
        <v>0</v>
      </c>
      <c r="I18">
        <v>0</v>
      </c>
      <c r="J18">
        <v>0</v>
      </c>
      <c r="K18">
        <v>0</v>
      </c>
      <c r="L18">
        <v>0</v>
      </c>
      <c r="M18">
        <v>0</v>
      </c>
      <c r="N18">
        <v>0</v>
      </c>
      <c r="O18">
        <v>0</v>
      </c>
      <c r="P18">
        <v>0</v>
      </c>
      <c r="Q18">
        <v>0</v>
      </c>
      <c r="R18">
        <v>0</v>
      </c>
      <c r="S18">
        <v>0</v>
      </c>
      <c r="T18">
        <v>0</v>
      </c>
      <c r="U18">
        <v>0</v>
      </c>
      <c r="V18">
        <v>0</v>
      </c>
      <c r="W18">
        <v>0</v>
      </c>
      <c r="X18">
        <v>11.4</v>
      </c>
      <c r="Y18">
        <v>0</v>
      </c>
      <c r="Z18">
        <v>0</v>
      </c>
      <c r="AA18">
        <v>0</v>
      </c>
      <c r="AB18">
        <v>0</v>
      </c>
      <c r="AC18">
        <v>0</v>
      </c>
      <c r="AD18">
        <v>0</v>
      </c>
      <c r="AE18">
        <v>0</v>
      </c>
      <c r="AF18">
        <v>0</v>
      </c>
      <c r="AH18">
        <v>0</v>
      </c>
    </row>
    <row r="19" spans="1:34" ht="15.95">
      <c r="A19" s="73" t="s">
        <v>106</v>
      </c>
      <c r="B19" s="79" t="s">
        <v>89</v>
      </c>
      <c r="C19">
        <v>0</v>
      </c>
      <c r="D19">
        <v>60</v>
      </c>
      <c r="E19">
        <v>45</v>
      </c>
      <c r="F19">
        <v>45</v>
      </c>
      <c r="G19">
        <v>0</v>
      </c>
      <c r="H19">
        <v>0</v>
      </c>
      <c r="I19">
        <v>24</v>
      </c>
      <c r="J19">
        <v>0</v>
      </c>
      <c r="K19">
        <v>0</v>
      </c>
      <c r="L19">
        <v>0</v>
      </c>
      <c r="M19">
        <v>0</v>
      </c>
      <c r="N19">
        <v>30</v>
      </c>
      <c r="O19">
        <v>0</v>
      </c>
      <c r="P19">
        <v>30</v>
      </c>
      <c r="Q19">
        <v>0</v>
      </c>
      <c r="R19">
        <v>0</v>
      </c>
      <c r="S19">
        <v>46</v>
      </c>
      <c r="T19">
        <v>0</v>
      </c>
      <c r="U19">
        <v>0</v>
      </c>
      <c r="V19">
        <v>0</v>
      </c>
      <c r="W19">
        <v>0</v>
      </c>
      <c r="X19">
        <v>45</v>
      </c>
      <c r="Y19">
        <v>0</v>
      </c>
      <c r="Z19">
        <v>30</v>
      </c>
      <c r="AA19">
        <v>0</v>
      </c>
      <c r="AB19">
        <v>0</v>
      </c>
      <c r="AC19">
        <v>18</v>
      </c>
      <c r="AD19">
        <v>0</v>
      </c>
      <c r="AE19">
        <v>0</v>
      </c>
      <c r="AF19">
        <v>0</v>
      </c>
      <c r="AH19">
        <v>0</v>
      </c>
    </row>
    <row r="20" spans="1:34" ht="15.95">
      <c r="A20" s="74" t="s">
        <v>107</v>
      </c>
      <c r="B20" s="79" t="s">
        <v>89</v>
      </c>
      <c r="C20">
        <v>0</v>
      </c>
      <c r="D20">
        <v>45</v>
      </c>
      <c r="E20">
        <v>30</v>
      </c>
      <c r="F20">
        <v>33</v>
      </c>
      <c r="G20">
        <v>18</v>
      </c>
      <c r="H20">
        <v>0</v>
      </c>
      <c r="I20">
        <v>0</v>
      </c>
      <c r="J20">
        <v>0</v>
      </c>
      <c r="K20">
        <v>0</v>
      </c>
      <c r="L20">
        <v>0</v>
      </c>
      <c r="M20">
        <v>0</v>
      </c>
      <c r="N20">
        <v>75</v>
      </c>
      <c r="O20">
        <v>30</v>
      </c>
      <c r="P20">
        <v>18</v>
      </c>
      <c r="Q20">
        <v>0</v>
      </c>
      <c r="R20">
        <v>0</v>
      </c>
      <c r="S20">
        <v>0</v>
      </c>
      <c r="T20">
        <v>0</v>
      </c>
      <c r="U20">
        <v>0</v>
      </c>
      <c r="V20">
        <v>0</v>
      </c>
      <c r="W20">
        <v>0</v>
      </c>
      <c r="X20">
        <v>45</v>
      </c>
      <c r="Y20">
        <v>60</v>
      </c>
      <c r="Z20">
        <v>48</v>
      </c>
      <c r="AA20">
        <v>0</v>
      </c>
      <c r="AB20">
        <v>0</v>
      </c>
      <c r="AC20">
        <v>0</v>
      </c>
      <c r="AD20">
        <v>0</v>
      </c>
      <c r="AE20">
        <v>0</v>
      </c>
      <c r="AF20">
        <v>0</v>
      </c>
      <c r="AH20">
        <v>0</v>
      </c>
    </row>
    <row r="21" spans="1:34" ht="15.95">
      <c r="A21" s="74" t="s">
        <v>108</v>
      </c>
      <c r="B21" s="79" t="s">
        <v>89</v>
      </c>
      <c r="C21">
        <v>11.4</v>
      </c>
      <c r="D21">
        <v>0</v>
      </c>
      <c r="E21">
        <v>0</v>
      </c>
      <c r="F21">
        <v>22.8</v>
      </c>
      <c r="G21">
        <v>11.4</v>
      </c>
      <c r="H21">
        <v>0</v>
      </c>
      <c r="I21">
        <v>0</v>
      </c>
      <c r="J21">
        <v>0</v>
      </c>
      <c r="K21">
        <v>0</v>
      </c>
      <c r="L21">
        <v>0</v>
      </c>
      <c r="M21">
        <v>0</v>
      </c>
      <c r="N21">
        <v>0</v>
      </c>
      <c r="O21">
        <v>0</v>
      </c>
      <c r="P21">
        <v>30</v>
      </c>
      <c r="Q21">
        <v>0</v>
      </c>
      <c r="R21">
        <v>0</v>
      </c>
      <c r="S21">
        <v>0</v>
      </c>
      <c r="T21">
        <v>0</v>
      </c>
      <c r="U21">
        <v>0</v>
      </c>
      <c r="V21">
        <v>0</v>
      </c>
      <c r="W21">
        <v>0</v>
      </c>
      <c r="X21">
        <v>0</v>
      </c>
      <c r="Y21">
        <v>0</v>
      </c>
      <c r="Z21">
        <v>30</v>
      </c>
      <c r="AA21">
        <v>0</v>
      </c>
      <c r="AB21">
        <v>0</v>
      </c>
      <c r="AC21">
        <v>0</v>
      </c>
      <c r="AD21">
        <v>0</v>
      </c>
      <c r="AE21">
        <v>0</v>
      </c>
      <c r="AF21">
        <v>0</v>
      </c>
      <c r="AH21">
        <v>0</v>
      </c>
    </row>
    <row r="22" spans="1:34" ht="15.95">
      <c r="A22" s="74" t="s">
        <v>109</v>
      </c>
      <c r="B22" s="79" t="s">
        <v>89</v>
      </c>
      <c r="C22">
        <v>15</v>
      </c>
      <c r="D22">
        <v>30</v>
      </c>
      <c r="E22">
        <v>0</v>
      </c>
      <c r="F22">
        <v>0</v>
      </c>
      <c r="G22">
        <v>15</v>
      </c>
      <c r="H22">
        <v>0</v>
      </c>
      <c r="I22">
        <v>0</v>
      </c>
      <c r="J22">
        <v>0</v>
      </c>
      <c r="K22">
        <v>0</v>
      </c>
      <c r="L22">
        <v>0</v>
      </c>
      <c r="M22">
        <v>0</v>
      </c>
      <c r="N22">
        <v>15</v>
      </c>
      <c r="O22">
        <v>15</v>
      </c>
      <c r="P22">
        <v>0</v>
      </c>
      <c r="Q22">
        <v>0</v>
      </c>
      <c r="R22">
        <v>0</v>
      </c>
      <c r="S22">
        <v>0</v>
      </c>
      <c r="T22">
        <v>0</v>
      </c>
      <c r="U22">
        <v>0</v>
      </c>
      <c r="V22">
        <v>0</v>
      </c>
      <c r="W22">
        <v>0</v>
      </c>
      <c r="X22">
        <v>0</v>
      </c>
      <c r="Y22">
        <v>30</v>
      </c>
      <c r="Z22">
        <v>21</v>
      </c>
      <c r="AA22">
        <v>0</v>
      </c>
      <c r="AB22">
        <v>0</v>
      </c>
      <c r="AC22">
        <v>0</v>
      </c>
      <c r="AD22">
        <v>0</v>
      </c>
      <c r="AE22">
        <v>0</v>
      </c>
      <c r="AF22">
        <v>0</v>
      </c>
      <c r="AH22">
        <v>0</v>
      </c>
    </row>
    <row r="23" spans="1:34" ht="15.95">
      <c r="A23" s="73" t="s">
        <v>110</v>
      </c>
      <c r="B23" s="79" t="s">
        <v>89</v>
      </c>
      <c r="C23">
        <v>0</v>
      </c>
      <c r="D23">
        <v>24</v>
      </c>
      <c r="E23">
        <v>26.4</v>
      </c>
      <c r="F23">
        <v>11.4</v>
      </c>
      <c r="G23">
        <v>15</v>
      </c>
      <c r="H23">
        <v>0</v>
      </c>
      <c r="I23">
        <v>0</v>
      </c>
      <c r="J23">
        <v>0</v>
      </c>
      <c r="K23">
        <v>0</v>
      </c>
      <c r="L23">
        <v>0</v>
      </c>
      <c r="M23">
        <v>15</v>
      </c>
      <c r="N23">
        <v>12</v>
      </c>
      <c r="O23">
        <v>26.4</v>
      </c>
      <c r="P23">
        <v>31.9</v>
      </c>
      <c r="Q23">
        <v>30</v>
      </c>
      <c r="R23">
        <v>0</v>
      </c>
      <c r="S23">
        <v>0</v>
      </c>
      <c r="T23">
        <v>0</v>
      </c>
      <c r="U23">
        <v>0</v>
      </c>
      <c r="V23">
        <v>0</v>
      </c>
      <c r="W23">
        <v>15</v>
      </c>
      <c r="X23">
        <v>41.4</v>
      </c>
      <c r="Y23">
        <v>26.4</v>
      </c>
      <c r="Z23">
        <v>25.2</v>
      </c>
      <c r="AA23">
        <v>30</v>
      </c>
      <c r="AB23">
        <v>0</v>
      </c>
      <c r="AC23">
        <v>0</v>
      </c>
      <c r="AD23">
        <v>0</v>
      </c>
      <c r="AE23">
        <v>0</v>
      </c>
      <c r="AF23">
        <v>0</v>
      </c>
      <c r="AH23">
        <v>0</v>
      </c>
    </row>
    <row r="24" spans="1:34" ht="15.95">
      <c r="A24" s="73" t="s">
        <v>111</v>
      </c>
      <c r="B24" s="79" t="s">
        <v>89</v>
      </c>
      <c r="C24">
        <v>0</v>
      </c>
      <c r="D24">
        <v>75</v>
      </c>
      <c r="E24">
        <v>0</v>
      </c>
      <c r="F24">
        <v>16</v>
      </c>
      <c r="G24">
        <v>0</v>
      </c>
      <c r="H24">
        <v>0</v>
      </c>
      <c r="I24">
        <v>0</v>
      </c>
      <c r="J24">
        <v>0</v>
      </c>
      <c r="K24">
        <v>0</v>
      </c>
      <c r="L24">
        <v>0</v>
      </c>
      <c r="M24">
        <v>0</v>
      </c>
      <c r="N24">
        <v>59</v>
      </c>
      <c r="O24">
        <v>0</v>
      </c>
      <c r="P24">
        <v>12.18</v>
      </c>
      <c r="Q24">
        <v>0</v>
      </c>
      <c r="R24">
        <v>0</v>
      </c>
      <c r="S24">
        <v>0</v>
      </c>
      <c r="T24">
        <v>0</v>
      </c>
      <c r="U24">
        <v>0</v>
      </c>
      <c r="V24">
        <v>0</v>
      </c>
      <c r="W24">
        <v>0</v>
      </c>
      <c r="X24">
        <v>17</v>
      </c>
      <c r="Y24">
        <v>44</v>
      </c>
      <c r="Z24">
        <v>23.93</v>
      </c>
      <c r="AA24">
        <v>0</v>
      </c>
      <c r="AB24">
        <v>0</v>
      </c>
      <c r="AC24">
        <v>0</v>
      </c>
      <c r="AD24">
        <v>0</v>
      </c>
      <c r="AE24">
        <v>0</v>
      </c>
      <c r="AF24">
        <v>0</v>
      </c>
      <c r="AH24">
        <v>0</v>
      </c>
    </row>
    <row r="25" spans="1:34" ht="15.95">
      <c r="A25" s="74" t="s">
        <v>112</v>
      </c>
      <c r="B25" s="79" t="s">
        <v>89</v>
      </c>
      <c r="C25">
        <v>0</v>
      </c>
      <c r="D25">
        <v>30</v>
      </c>
      <c r="E25">
        <v>0</v>
      </c>
      <c r="F25">
        <v>0</v>
      </c>
      <c r="G25">
        <v>0</v>
      </c>
      <c r="H25">
        <v>0</v>
      </c>
      <c r="I25">
        <v>0</v>
      </c>
      <c r="J25">
        <v>0</v>
      </c>
      <c r="K25">
        <v>0</v>
      </c>
      <c r="L25">
        <v>0</v>
      </c>
      <c r="M25">
        <v>0</v>
      </c>
      <c r="N25">
        <v>3</v>
      </c>
      <c r="O25">
        <v>30</v>
      </c>
      <c r="P25">
        <v>23.25</v>
      </c>
      <c r="Q25">
        <v>0</v>
      </c>
      <c r="R25">
        <v>0</v>
      </c>
      <c r="S25">
        <v>0</v>
      </c>
      <c r="T25">
        <v>0</v>
      </c>
      <c r="U25">
        <v>0</v>
      </c>
      <c r="V25">
        <v>0</v>
      </c>
      <c r="W25">
        <v>0</v>
      </c>
      <c r="X25">
        <v>0</v>
      </c>
      <c r="Y25">
        <v>30</v>
      </c>
      <c r="Z25">
        <v>26.25</v>
      </c>
      <c r="AA25">
        <v>0</v>
      </c>
      <c r="AB25">
        <v>0</v>
      </c>
      <c r="AC25">
        <v>0</v>
      </c>
      <c r="AD25">
        <v>0</v>
      </c>
      <c r="AE25">
        <v>0</v>
      </c>
      <c r="AF25">
        <v>0</v>
      </c>
      <c r="AH25">
        <v>0</v>
      </c>
    </row>
    <row r="26" spans="1:34" ht="15.95">
      <c r="A26" s="74" t="s">
        <v>113</v>
      </c>
      <c r="B26" s="79" t="s">
        <v>89</v>
      </c>
      <c r="C26">
        <v>0</v>
      </c>
      <c r="D26">
        <v>15</v>
      </c>
      <c r="E26">
        <v>4.5</v>
      </c>
      <c r="F26">
        <v>1.5</v>
      </c>
      <c r="G26">
        <v>0</v>
      </c>
      <c r="H26">
        <v>0</v>
      </c>
      <c r="I26">
        <v>0</v>
      </c>
      <c r="J26">
        <v>0</v>
      </c>
      <c r="K26">
        <v>0</v>
      </c>
      <c r="L26">
        <v>0</v>
      </c>
      <c r="M26">
        <v>15</v>
      </c>
      <c r="N26">
        <v>30</v>
      </c>
      <c r="O26">
        <v>0</v>
      </c>
      <c r="P26">
        <v>11.14</v>
      </c>
      <c r="Q26">
        <v>15</v>
      </c>
      <c r="R26">
        <v>0</v>
      </c>
      <c r="S26">
        <v>0</v>
      </c>
      <c r="T26">
        <v>0</v>
      </c>
      <c r="U26">
        <v>0</v>
      </c>
      <c r="V26">
        <v>0</v>
      </c>
      <c r="W26">
        <v>15</v>
      </c>
      <c r="X26">
        <v>45</v>
      </c>
      <c r="Y26">
        <v>0</v>
      </c>
      <c r="Z26">
        <v>11</v>
      </c>
      <c r="AA26">
        <v>15</v>
      </c>
      <c r="AB26">
        <v>0</v>
      </c>
      <c r="AC26">
        <v>0</v>
      </c>
      <c r="AD26">
        <v>0</v>
      </c>
      <c r="AE26">
        <v>0</v>
      </c>
      <c r="AF26">
        <v>0</v>
      </c>
      <c r="AH26">
        <v>0</v>
      </c>
    </row>
    <row r="27" spans="1:34" ht="15.95">
      <c r="A27" s="73" t="s">
        <v>114</v>
      </c>
      <c r="B27" s="79" t="s">
        <v>89</v>
      </c>
      <c r="C27">
        <v>0</v>
      </c>
      <c r="D27">
        <v>15</v>
      </c>
      <c r="E27">
        <v>7</v>
      </c>
      <c r="F27">
        <v>0</v>
      </c>
      <c r="G27">
        <v>0</v>
      </c>
      <c r="H27">
        <v>0</v>
      </c>
      <c r="I27">
        <v>0</v>
      </c>
      <c r="J27">
        <v>0</v>
      </c>
      <c r="K27">
        <v>0</v>
      </c>
      <c r="L27">
        <v>0</v>
      </c>
      <c r="M27">
        <v>0</v>
      </c>
      <c r="N27">
        <v>0</v>
      </c>
      <c r="O27">
        <v>15</v>
      </c>
      <c r="P27">
        <v>2</v>
      </c>
      <c r="Q27">
        <v>0</v>
      </c>
      <c r="R27">
        <v>0</v>
      </c>
      <c r="S27">
        <v>0</v>
      </c>
      <c r="T27">
        <v>0</v>
      </c>
      <c r="U27">
        <v>0</v>
      </c>
      <c r="V27">
        <v>0</v>
      </c>
      <c r="W27">
        <v>0</v>
      </c>
      <c r="X27">
        <v>2.08</v>
      </c>
      <c r="Y27">
        <v>15</v>
      </c>
      <c r="Z27">
        <v>2</v>
      </c>
      <c r="AA27">
        <v>0</v>
      </c>
      <c r="AB27">
        <v>0</v>
      </c>
      <c r="AC27">
        <v>0</v>
      </c>
      <c r="AD27">
        <v>0</v>
      </c>
      <c r="AE27">
        <v>0</v>
      </c>
      <c r="AF27">
        <v>0</v>
      </c>
      <c r="AH27">
        <v>0</v>
      </c>
    </row>
    <row r="28" spans="1:34" ht="32.1">
      <c r="A28" s="73" t="s">
        <v>115</v>
      </c>
      <c r="B28" s="79" t="s">
        <v>89</v>
      </c>
      <c r="C28">
        <v>53.379999999999995</v>
      </c>
      <c r="D28">
        <v>273.44</v>
      </c>
      <c r="E28">
        <v>410.99999999999972</v>
      </c>
      <c r="F28">
        <v>228.80000000000007</v>
      </c>
      <c r="G28">
        <v>73.779999999999987</v>
      </c>
      <c r="H28">
        <v>218.40000000000003</v>
      </c>
      <c r="I28">
        <v>0</v>
      </c>
      <c r="J28">
        <v>0</v>
      </c>
      <c r="K28">
        <v>0</v>
      </c>
      <c r="L28">
        <v>0</v>
      </c>
      <c r="M28">
        <v>43.179999999999993</v>
      </c>
      <c r="N28">
        <v>261.78</v>
      </c>
      <c r="O28">
        <v>246.20000000000002</v>
      </c>
      <c r="P28">
        <v>142.76000000000002</v>
      </c>
      <c r="Q28">
        <v>41.98</v>
      </c>
      <c r="R28">
        <v>148</v>
      </c>
      <c r="S28">
        <v>0</v>
      </c>
      <c r="T28">
        <v>0</v>
      </c>
      <c r="U28">
        <v>0</v>
      </c>
      <c r="V28">
        <v>0</v>
      </c>
      <c r="W28">
        <v>31.8</v>
      </c>
      <c r="X28">
        <v>262.2000000000001</v>
      </c>
      <c r="Y28">
        <v>293.4</v>
      </c>
      <c r="Z28">
        <v>204.41000000000005</v>
      </c>
      <c r="AA28">
        <v>46.8</v>
      </c>
      <c r="AB28">
        <v>154.10000000000002</v>
      </c>
      <c r="AC28">
        <v>0</v>
      </c>
      <c r="AD28">
        <v>0</v>
      </c>
      <c r="AE28">
        <v>0</v>
      </c>
      <c r="AF28">
        <v>0</v>
      </c>
      <c r="AH28">
        <v>0</v>
      </c>
    </row>
    <row r="29" spans="1:34" ht="15.95">
      <c r="A29" s="74" t="s">
        <v>116</v>
      </c>
      <c r="B29" s="79" t="s">
        <v>89</v>
      </c>
      <c r="C29">
        <v>75</v>
      </c>
      <c r="D29">
        <v>15</v>
      </c>
      <c r="E29">
        <v>210</v>
      </c>
      <c r="F29">
        <v>45</v>
      </c>
      <c r="G29">
        <v>165</v>
      </c>
      <c r="H29">
        <v>45</v>
      </c>
      <c r="I29">
        <v>90</v>
      </c>
      <c r="J29">
        <v>0</v>
      </c>
      <c r="K29">
        <v>0</v>
      </c>
      <c r="L29">
        <v>1</v>
      </c>
      <c r="M29">
        <v>105</v>
      </c>
      <c r="N29">
        <v>15</v>
      </c>
      <c r="O29">
        <v>135</v>
      </c>
      <c r="P29">
        <v>15</v>
      </c>
      <c r="Q29">
        <v>165</v>
      </c>
      <c r="R29">
        <v>42</v>
      </c>
      <c r="S29">
        <v>28</v>
      </c>
      <c r="T29">
        <v>0</v>
      </c>
      <c r="U29">
        <v>0</v>
      </c>
      <c r="V29">
        <v>0</v>
      </c>
      <c r="W29">
        <v>105</v>
      </c>
      <c r="X29">
        <v>15</v>
      </c>
      <c r="Y29">
        <v>195</v>
      </c>
      <c r="Z29">
        <v>30</v>
      </c>
      <c r="AA29">
        <v>225</v>
      </c>
      <c r="AB29">
        <v>45</v>
      </c>
      <c r="AC29">
        <v>45</v>
      </c>
      <c r="AD29">
        <v>0</v>
      </c>
      <c r="AE29">
        <v>0</v>
      </c>
      <c r="AF29">
        <v>0</v>
      </c>
      <c r="AH29">
        <v>1</v>
      </c>
    </row>
    <row r="30" spans="1:34" ht="15.95">
      <c r="A30" s="73" t="s">
        <v>117</v>
      </c>
      <c r="B30" s="79" t="s">
        <v>89</v>
      </c>
      <c r="C30">
        <v>57</v>
      </c>
      <c r="D30">
        <v>69</v>
      </c>
      <c r="E30">
        <v>249</v>
      </c>
      <c r="F30">
        <v>114</v>
      </c>
      <c r="G30">
        <v>117</v>
      </c>
      <c r="H30">
        <v>0</v>
      </c>
      <c r="I30">
        <v>0</v>
      </c>
      <c r="J30">
        <v>0</v>
      </c>
      <c r="K30">
        <v>0</v>
      </c>
      <c r="L30">
        <v>1</v>
      </c>
      <c r="M30">
        <v>52.67</v>
      </c>
      <c r="N30">
        <v>24</v>
      </c>
      <c r="O30">
        <v>180</v>
      </c>
      <c r="P30">
        <v>102</v>
      </c>
      <c r="Q30">
        <v>57</v>
      </c>
      <c r="R30">
        <v>0</v>
      </c>
      <c r="S30">
        <v>0</v>
      </c>
      <c r="T30">
        <v>0</v>
      </c>
      <c r="U30">
        <v>0</v>
      </c>
      <c r="V30">
        <v>0</v>
      </c>
      <c r="W30">
        <v>45</v>
      </c>
      <c r="X30">
        <v>27</v>
      </c>
      <c r="Y30">
        <v>240</v>
      </c>
      <c r="Z30">
        <v>114</v>
      </c>
      <c r="AA30">
        <v>105</v>
      </c>
      <c r="AB30">
        <v>0</v>
      </c>
      <c r="AC30">
        <v>0</v>
      </c>
      <c r="AD30">
        <v>0</v>
      </c>
      <c r="AE30">
        <v>0</v>
      </c>
      <c r="AF30">
        <v>0</v>
      </c>
      <c r="AH30">
        <v>1</v>
      </c>
    </row>
    <row r="31" spans="1:34" ht="15.95">
      <c r="A31" s="73" t="s">
        <v>118</v>
      </c>
      <c r="B31" s="79" t="s">
        <v>89</v>
      </c>
      <c r="C31">
        <v>0</v>
      </c>
      <c r="D31">
        <v>233.31000000000009</v>
      </c>
      <c r="E31">
        <v>266.16000000000008</v>
      </c>
      <c r="F31">
        <v>183.52000000000004</v>
      </c>
      <c r="G31">
        <v>0</v>
      </c>
      <c r="H31">
        <v>0</v>
      </c>
      <c r="I31">
        <v>0</v>
      </c>
      <c r="J31">
        <v>0</v>
      </c>
      <c r="K31">
        <v>0</v>
      </c>
      <c r="L31">
        <v>0</v>
      </c>
      <c r="M31">
        <v>0</v>
      </c>
      <c r="N31">
        <v>205.20000000000007</v>
      </c>
      <c r="O31">
        <v>169.65</v>
      </c>
      <c r="P31">
        <v>126.78000000000002</v>
      </c>
      <c r="Q31">
        <v>0</v>
      </c>
      <c r="R31">
        <v>16</v>
      </c>
      <c r="S31">
        <v>0</v>
      </c>
      <c r="T31">
        <v>0</v>
      </c>
      <c r="U31">
        <v>0</v>
      </c>
      <c r="V31">
        <v>0</v>
      </c>
      <c r="W31">
        <v>0</v>
      </c>
      <c r="X31">
        <v>211.68000000000006</v>
      </c>
      <c r="Y31">
        <v>249.56000000000006</v>
      </c>
      <c r="Z31">
        <v>188.18000000000006</v>
      </c>
      <c r="AA31">
        <v>0</v>
      </c>
      <c r="AB31">
        <v>8.94</v>
      </c>
      <c r="AC31">
        <v>22.8</v>
      </c>
      <c r="AD31">
        <v>0</v>
      </c>
      <c r="AE31">
        <v>0</v>
      </c>
      <c r="AF31">
        <v>0</v>
      </c>
      <c r="AH31">
        <v>0</v>
      </c>
    </row>
    <row r="32" spans="1:34" ht="15.95">
      <c r="A32" s="73" t="s">
        <v>119</v>
      </c>
      <c r="B32" s="79" t="s">
        <v>89</v>
      </c>
      <c r="C32">
        <v>157.15</v>
      </c>
      <c r="D32">
        <v>240</v>
      </c>
      <c r="E32">
        <v>675</v>
      </c>
      <c r="F32">
        <v>405</v>
      </c>
      <c r="G32">
        <v>180</v>
      </c>
      <c r="H32">
        <v>0</v>
      </c>
      <c r="I32">
        <v>60</v>
      </c>
      <c r="J32">
        <v>0</v>
      </c>
      <c r="K32">
        <v>15</v>
      </c>
      <c r="L32">
        <v>0</v>
      </c>
      <c r="M32">
        <v>90</v>
      </c>
      <c r="N32">
        <v>255</v>
      </c>
      <c r="O32">
        <v>480</v>
      </c>
      <c r="P32">
        <v>315</v>
      </c>
      <c r="Q32">
        <v>120</v>
      </c>
      <c r="R32">
        <v>29</v>
      </c>
      <c r="S32">
        <v>72</v>
      </c>
      <c r="T32">
        <v>0</v>
      </c>
      <c r="U32">
        <v>14</v>
      </c>
      <c r="V32">
        <v>0</v>
      </c>
      <c r="W32">
        <v>75</v>
      </c>
      <c r="X32">
        <v>255</v>
      </c>
      <c r="Y32">
        <v>600</v>
      </c>
      <c r="Z32">
        <v>345</v>
      </c>
      <c r="AA32">
        <v>180</v>
      </c>
      <c r="AB32">
        <v>0</v>
      </c>
      <c r="AC32">
        <v>45</v>
      </c>
      <c r="AD32">
        <v>0</v>
      </c>
      <c r="AE32">
        <v>15</v>
      </c>
      <c r="AF32">
        <v>0</v>
      </c>
      <c r="AH32">
        <v>0</v>
      </c>
    </row>
    <row r="33" spans="1:34" ht="15.95">
      <c r="A33" s="73" t="s">
        <v>120</v>
      </c>
      <c r="B33" s="79" t="s">
        <v>89</v>
      </c>
      <c r="C33">
        <v>0</v>
      </c>
      <c r="D33">
        <v>48</v>
      </c>
      <c r="E33">
        <v>336</v>
      </c>
      <c r="F33">
        <v>169.25</v>
      </c>
      <c r="G33">
        <v>30</v>
      </c>
      <c r="H33">
        <v>0</v>
      </c>
      <c r="I33">
        <v>0</v>
      </c>
      <c r="J33">
        <v>0</v>
      </c>
      <c r="K33">
        <v>0</v>
      </c>
      <c r="L33">
        <v>0</v>
      </c>
      <c r="M33">
        <v>0</v>
      </c>
      <c r="N33">
        <v>51</v>
      </c>
      <c r="O33">
        <v>216</v>
      </c>
      <c r="P33">
        <v>105</v>
      </c>
      <c r="Q33">
        <v>15</v>
      </c>
      <c r="R33">
        <v>0</v>
      </c>
      <c r="S33">
        <v>0</v>
      </c>
      <c r="T33">
        <v>0</v>
      </c>
      <c r="U33">
        <v>0</v>
      </c>
      <c r="V33">
        <v>0</v>
      </c>
      <c r="W33">
        <v>0</v>
      </c>
      <c r="X33">
        <v>53.86</v>
      </c>
      <c r="Y33">
        <v>231</v>
      </c>
      <c r="Z33">
        <v>104</v>
      </c>
      <c r="AA33">
        <v>30</v>
      </c>
      <c r="AB33">
        <v>0</v>
      </c>
      <c r="AC33">
        <v>0</v>
      </c>
      <c r="AD33">
        <v>0</v>
      </c>
      <c r="AE33">
        <v>0</v>
      </c>
      <c r="AF33">
        <v>0</v>
      </c>
      <c r="AH33">
        <v>0</v>
      </c>
    </row>
    <row r="34" spans="1:34" ht="15.95">
      <c r="A34" s="74" t="s">
        <v>121</v>
      </c>
      <c r="B34" s="79" t="s">
        <v>89</v>
      </c>
      <c r="C34">
        <v>6</v>
      </c>
      <c r="D34">
        <v>23</v>
      </c>
      <c r="E34">
        <v>114</v>
      </c>
      <c r="F34">
        <v>16</v>
      </c>
      <c r="G34">
        <v>24</v>
      </c>
      <c r="H34">
        <v>0</v>
      </c>
      <c r="I34">
        <v>0</v>
      </c>
      <c r="J34">
        <v>0</v>
      </c>
      <c r="K34">
        <v>0</v>
      </c>
      <c r="L34">
        <v>1</v>
      </c>
      <c r="M34">
        <v>0</v>
      </c>
      <c r="N34">
        <v>31</v>
      </c>
      <c r="O34">
        <v>80</v>
      </c>
      <c r="P34">
        <v>20</v>
      </c>
      <c r="Q34">
        <v>15</v>
      </c>
      <c r="R34">
        <v>0</v>
      </c>
      <c r="S34">
        <v>0</v>
      </c>
      <c r="T34">
        <v>0</v>
      </c>
      <c r="U34">
        <v>0</v>
      </c>
      <c r="V34">
        <v>0</v>
      </c>
      <c r="W34">
        <v>0</v>
      </c>
      <c r="X34">
        <v>0</v>
      </c>
      <c r="Y34">
        <v>99</v>
      </c>
      <c r="Z34">
        <v>19.3</v>
      </c>
      <c r="AA34">
        <v>15</v>
      </c>
      <c r="AB34">
        <v>0</v>
      </c>
      <c r="AC34">
        <v>0</v>
      </c>
      <c r="AD34">
        <v>0</v>
      </c>
      <c r="AE34">
        <v>0</v>
      </c>
      <c r="AF34">
        <v>0</v>
      </c>
      <c r="AH34">
        <v>1</v>
      </c>
    </row>
    <row r="35" spans="1:34" ht="15.95">
      <c r="A35" s="74" t="s">
        <v>122</v>
      </c>
      <c r="B35" s="79" t="s">
        <v>89</v>
      </c>
      <c r="C35">
        <v>60</v>
      </c>
      <c r="D35">
        <v>195</v>
      </c>
      <c r="E35">
        <v>762</v>
      </c>
      <c r="F35">
        <v>438</v>
      </c>
      <c r="G35">
        <v>180</v>
      </c>
      <c r="H35">
        <v>15</v>
      </c>
      <c r="I35">
        <v>0</v>
      </c>
      <c r="J35">
        <v>0</v>
      </c>
      <c r="K35">
        <v>0</v>
      </c>
      <c r="L35">
        <v>3</v>
      </c>
      <c r="M35">
        <v>30</v>
      </c>
      <c r="N35">
        <v>105</v>
      </c>
      <c r="O35">
        <v>585</v>
      </c>
      <c r="P35">
        <v>378</v>
      </c>
      <c r="Q35">
        <v>135</v>
      </c>
      <c r="R35">
        <v>0</v>
      </c>
      <c r="S35">
        <v>0</v>
      </c>
      <c r="T35">
        <v>0</v>
      </c>
      <c r="U35">
        <v>0</v>
      </c>
      <c r="V35">
        <v>0</v>
      </c>
      <c r="W35">
        <v>45</v>
      </c>
      <c r="X35">
        <v>246</v>
      </c>
      <c r="Y35">
        <v>690</v>
      </c>
      <c r="Z35">
        <v>417.36</v>
      </c>
      <c r="AA35">
        <v>210</v>
      </c>
      <c r="AB35">
        <v>15</v>
      </c>
      <c r="AC35">
        <v>0</v>
      </c>
      <c r="AD35">
        <v>0</v>
      </c>
      <c r="AE35">
        <v>0</v>
      </c>
      <c r="AF35">
        <v>0</v>
      </c>
      <c r="AH35">
        <v>3</v>
      </c>
    </row>
    <row r="36" spans="1:34" ht="32.1">
      <c r="A36" s="73" t="s">
        <v>123</v>
      </c>
      <c r="B36" s="79" t="s">
        <v>89</v>
      </c>
      <c r="C36">
        <v>0</v>
      </c>
      <c r="D36">
        <v>159.60000000000005</v>
      </c>
      <c r="E36">
        <v>285.00000000000006</v>
      </c>
      <c r="F36">
        <v>239.40000000000009</v>
      </c>
      <c r="G36">
        <v>0</v>
      </c>
      <c r="H36">
        <v>0</v>
      </c>
      <c r="I36">
        <v>22.8</v>
      </c>
      <c r="J36">
        <v>0</v>
      </c>
      <c r="K36">
        <v>45.6</v>
      </c>
      <c r="L36">
        <v>0</v>
      </c>
      <c r="M36">
        <v>0</v>
      </c>
      <c r="N36">
        <v>182.40000000000006</v>
      </c>
      <c r="O36">
        <v>114.00000000000003</v>
      </c>
      <c r="P36">
        <v>102.60000000000002</v>
      </c>
      <c r="Q36">
        <v>0</v>
      </c>
      <c r="R36">
        <v>0</v>
      </c>
      <c r="S36">
        <v>0</v>
      </c>
      <c r="T36">
        <v>0</v>
      </c>
      <c r="U36">
        <v>0</v>
      </c>
      <c r="V36">
        <v>0</v>
      </c>
      <c r="W36">
        <v>0</v>
      </c>
      <c r="X36">
        <v>159.60000000000005</v>
      </c>
      <c r="Y36">
        <v>171.00000000000006</v>
      </c>
      <c r="Z36">
        <v>159.60000000000005</v>
      </c>
      <c r="AA36">
        <v>0</v>
      </c>
      <c r="AB36">
        <v>0</v>
      </c>
      <c r="AC36">
        <v>0</v>
      </c>
      <c r="AD36">
        <v>0</v>
      </c>
      <c r="AE36">
        <v>22.8</v>
      </c>
      <c r="AF36">
        <v>0</v>
      </c>
      <c r="AH36">
        <v>0</v>
      </c>
    </row>
    <row r="37" spans="1:34" ht="32.1">
      <c r="A37" s="74" t="s">
        <v>124</v>
      </c>
      <c r="B37" s="79" t="s">
        <v>89</v>
      </c>
      <c r="C37">
        <v>0</v>
      </c>
      <c r="D37">
        <v>125.40000000000003</v>
      </c>
      <c r="E37">
        <v>296.40000000000003</v>
      </c>
      <c r="F37">
        <v>205.20000000000007</v>
      </c>
      <c r="G37">
        <v>34.2</v>
      </c>
      <c r="H37">
        <v>0</v>
      </c>
      <c r="I37">
        <v>0</v>
      </c>
      <c r="J37">
        <v>0</v>
      </c>
      <c r="K37">
        <v>22.8</v>
      </c>
      <c r="L37">
        <v>0</v>
      </c>
      <c r="M37">
        <v>0</v>
      </c>
      <c r="N37">
        <v>171.00000000000006</v>
      </c>
      <c r="O37">
        <v>262.2000000000001</v>
      </c>
      <c r="P37">
        <v>182.40000000000006</v>
      </c>
      <c r="Q37">
        <v>11.4</v>
      </c>
      <c r="R37">
        <v>0</v>
      </c>
      <c r="S37">
        <v>0</v>
      </c>
      <c r="T37">
        <v>0</v>
      </c>
      <c r="U37">
        <v>0</v>
      </c>
      <c r="V37">
        <v>0</v>
      </c>
      <c r="W37">
        <v>0</v>
      </c>
      <c r="X37">
        <v>227.90000000000009</v>
      </c>
      <c r="Y37">
        <v>341.99999999999994</v>
      </c>
      <c r="Z37">
        <v>228.00000000000009</v>
      </c>
      <c r="AA37">
        <v>11.4</v>
      </c>
      <c r="AB37">
        <v>0</v>
      </c>
      <c r="AC37">
        <v>0</v>
      </c>
      <c r="AD37">
        <v>0</v>
      </c>
      <c r="AE37">
        <v>0</v>
      </c>
      <c r="AF37">
        <v>0</v>
      </c>
      <c r="AH37">
        <v>0</v>
      </c>
    </row>
    <row r="38" spans="1:34" ht="15.95">
      <c r="A38" s="73" t="s">
        <v>125</v>
      </c>
      <c r="B38" s="79" t="s">
        <v>89</v>
      </c>
      <c r="C38">
        <v>0</v>
      </c>
      <c r="D38">
        <v>30</v>
      </c>
      <c r="E38">
        <v>0</v>
      </c>
      <c r="F38">
        <v>0</v>
      </c>
      <c r="G38">
        <v>0</v>
      </c>
      <c r="H38">
        <v>0</v>
      </c>
      <c r="I38">
        <v>0</v>
      </c>
      <c r="J38">
        <v>0</v>
      </c>
      <c r="K38">
        <v>0</v>
      </c>
      <c r="L38">
        <v>0</v>
      </c>
      <c r="M38">
        <v>0</v>
      </c>
      <c r="N38">
        <v>15</v>
      </c>
      <c r="O38">
        <v>0</v>
      </c>
      <c r="P38">
        <v>0</v>
      </c>
      <c r="Q38">
        <v>0</v>
      </c>
      <c r="R38">
        <v>0</v>
      </c>
      <c r="S38">
        <v>0</v>
      </c>
      <c r="T38">
        <v>0</v>
      </c>
      <c r="U38">
        <v>0</v>
      </c>
      <c r="V38">
        <v>0</v>
      </c>
      <c r="W38">
        <v>0</v>
      </c>
      <c r="X38">
        <v>15</v>
      </c>
      <c r="Y38">
        <v>15</v>
      </c>
      <c r="Z38">
        <v>15</v>
      </c>
      <c r="AA38">
        <v>0</v>
      </c>
      <c r="AB38">
        <v>0</v>
      </c>
      <c r="AC38">
        <v>0</v>
      </c>
      <c r="AD38">
        <v>0</v>
      </c>
      <c r="AE38">
        <v>0</v>
      </c>
      <c r="AF38">
        <v>0</v>
      </c>
      <c r="AH38">
        <v>0</v>
      </c>
    </row>
    <row r="39" spans="1:34" ht="15.95">
      <c r="A39" s="73" t="s">
        <v>126</v>
      </c>
      <c r="B39" s="79" t="s">
        <v>89</v>
      </c>
      <c r="C39">
        <v>27</v>
      </c>
      <c r="D39">
        <v>137.00000000000003</v>
      </c>
      <c r="E39">
        <v>233.20000000000005</v>
      </c>
      <c r="F39">
        <v>133.4</v>
      </c>
      <c r="G39">
        <v>27</v>
      </c>
      <c r="H39">
        <v>0</v>
      </c>
      <c r="I39">
        <v>22.8</v>
      </c>
      <c r="J39">
        <v>0</v>
      </c>
      <c r="K39">
        <v>0</v>
      </c>
      <c r="L39">
        <v>0</v>
      </c>
      <c r="M39">
        <v>15</v>
      </c>
      <c r="N39">
        <v>106.4</v>
      </c>
      <c r="O39">
        <v>184.60000000000005</v>
      </c>
      <c r="P39">
        <v>123.4</v>
      </c>
      <c r="Q39">
        <v>15</v>
      </c>
      <c r="R39">
        <v>0</v>
      </c>
      <c r="S39">
        <v>0</v>
      </c>
      <c r="T39">
        <v>0</v>
      </c>
      <c r="U39">
        <v>0</v>
      </c>
      <c r="V39">
        <v>0</v>
      </c>
      <c r="W39">
        <v>0</v>
      </c>
      <c r="X39">
        <v>106.20000000000002</v>
      </c>
      <c r="Y39">
        <v>231.00000000000006</v>
      </c>
      <c r="Z39">
        <v>123.4</v>
      </c>
      <c r="AA39">
        <v>12</v>
      </c>
      <c r="AB39">
        <v>0</v>
      </c>
      <c r="AC39">
        <v>0</v>
      </c>
      <c r="AD39">
        <v>0</v>
      </c>
      <c r="AE39">
        <v>0</v>
      </c>
      <c r="AF39">
        <v>0</v>
      </c>
      <c r="AH39">
        <v>0</v>
      </c>
    </row>
    <row r="40" spans="1:34" ht="15.95">
      <c r="A40" s="74" t="s">
        <v>127</v>
      </c>
      <c r="B40" s="79" t="s">
        <v>89</v>
      </c>
      <c r="C40">
        <v>0</v>
      </c>
      <c r="D40">
        <v>0</v>
      </c>
      <c r="E40">
        <v>49.199999999999996</v>
      </c>
      <c r="F40">
        <v>49.199999999999996</v>
      </c>
      <c r="G40">
        <v>0</v>
      </c>
      <c r="H40">
        <v>0</v>
      </c>
      <c r="I40">
        <v>0</v>
      </c>
      <c r="J40">
        <v>0</v>
      </c>
      <c r="K40">
        <v>0</v>
      </c>
      <c r="L40">
        <v>0</v>
      </c>
      <c r="M40">
        <v>0</v>
      </c>
      <c r="N40">
        <v>15</v>
      </c>
      <c r="O40">
        <v>26.4</v>
      </c>
      <c r="P40">
        <v>26.4</v>
      </c>
      <c r="Q40">
        <v>0</v>
      </c>
      <c r="R40">
        <v>0</v>
      </c>
      <c r="S40">
        <v>0</v>
      </c>
      <c r="T40">
        <v>0</v>
      </c>
      <c r="U40">
        <v>0</v>
      </c>
      <c r="V40">
        <v>0</v>
      </c>
      <c r="W40">
        <v>0</v>
      </c>
      <c r="X40">
        <v>26.4</v>
      </c>
      <c r="Y40">
        <v>26.4</v>
      </c>
      <c r="Z40">
        <v>26.4</v>
      </c>
      <c r="AA40">
        <v>0</v>
      </c>
      <c r="AB40">
        <v>0</v>
      </c>
      <c r="AC40">
        <v>0</v>
      </c>
      <c r="AD40">
        <v>0</v>
      </c>
      <c r="AE40">
        <v>0</v>
      </c>
      <c r="AF40">
        <v>0</v>
      </c>
      <c r="AH40">
        <v>0</v>
      </c>
    </row>
    <row r="41" spans="1:34" ht="15.95">
      <c r="A41" s="74" t="s">
        <v>128</v>
      </c>
      <c r="B41" s="79" t="s">
        <v>89</v>
      </c>
      <c r="C41">
        <v>0</v>
      </c>
      <c r="D41">
        <v>0</v>
      </c>
      <c r="E41">
        <v>11.4</v>
      </c>
      <c r="F41">
        <v>40.2</v>
      </c>
      <c r="G41">
        <v>0</v>
      </c>
      <c r="H41">
        <v>0</v>
      </c>
      <c r="I41">
        <v>0</v>
      </c>
      <c r="J41">
        <v>0</v>
      </c>
      <c r="K41">
        <v>0</v>
      </c>
      <c r="L41">
        <v>0</v>
      </c>
      <c r="M41">
        <v>0</v>
      </c>
      <c r="N41">
        <v>11.4</v>
      </c>
      <c r="O41">
        <v>6</v>
      </c>
      <c r="P41">
        <v>15</v>
      </c>
      <c r="Q41">
        <v>0</v>
      </c>
      <c r="R41">
        <v>0</v>
      </c>
      <c r="S41">
        <v>0</v>
      </c>
      <c r="T41">
        <v>0</v>
      </c>
      <c r="U41">
        <v>0</v>
      </c>
      <c r="V41">
        <v>0</v>
      </c>
      <c r="W41">
        <v>0</v>
      </c>
      <c r="X41">
        <v>22.8</v>
      </c>
      <c r="Y41">
        <v>0</v>
      </c>
      <c r="Z41">
        <v>0</v>
      </c>
      <c r="AA41">
        <v>0</v>
      </c>
      <c r="AB41">
        <v>0</v>
      </c>
      <c r="AC41">
        <v>0</v>
      </c>
      <c r="AD41">
        <v>0</v>
      </c>
      <c r="AE41">
        <v>0</v>
      </c>
      <c r="AF41">
        <v>0</v>
      </c>
      <c r="AH41">
        <v>0</v>
      </c>
    </row>
    <row r="42" spans="1:34" ht="15.95">
      <c r="A42" s="73" t="s">
        <v>129</v>
      </c>
      <c r="B42" s="79" t="s">
        <v>89</v>
      </c>
      <c r="C42">
        <v>0</v>
      </c>
      <c r="D42">
        <v>30</v>
      </c>
      <c r="E42">
        <v>15</v>
      </c>
      <c r="F42">
        <v>5</v>
      </c>
      <c r="G42">
        <v>0</v>
      </c>
      <c r="H42">
        <v>20</v>
      </c>
      <c r="I42">
        <v>0</v>
      </c>
      <c r="J42">
        <v>0</v>
      </c>
      <c r="K42">
        <v>0</v>
      </c>
      <c r="L42">
        <v>0</v>
      </c>
      <c r="M42">
        <v>0</v>
      </c>
      <c r="N42">
        <v>15</v>
      </c>
      <c r="O42">
        <v>12.5</v>
      </c>
      <c r="P42">
        <v>15</v>
      </c>
      <c r="Q42">
        <v>0</v>
      </c>
      <c r="R42">
        <v>14</v>
      </c>
      <c r="S42">
        <v>0</v>
      </c>
      <c r="T42">
        <v>0</v>
      </c>
      <c r="U42">
        <v>0</v>
      </c>
      <c r="V42">
        <v>0</v>
      </c>
      <c r="W42">
        <v>0</v>
      </c>
      <c r="X42">
        <v>0</v>
      </c>
      <c r="Y42">
        <v>15</v>
      </c>
      <c r="Z42">
        <v>30</v>
      </c>
      <c r="AA42">
        <v>0</v>
      </c>
      <c r="AB42">
        <v>12</v>
      </c>
      <c r="AC42">
        <v>15</v>
      </c>
      <c r="AD42">
        <v>0</v>
      </c>
      <c r="AE42">
        <v>0</v>
      </c>
      <c r="AF42">
        <v>0</v>
      </c>
      <c r="AH42">
        <v>0</v>
      </c>
    </row>
    <row r="43" spans="1:34" ht="15.95">
      <c r="A43" s="74" t="s">
        <v>130</v>
      </c>
      <c r="B43" s="79" t="s">
        <v>89</v>
      </c>
      <c r="C43">
        <v>15</v>
      </c>
      <c r="D43">
        <v>75</v>
      </c>
      <c r="E43">
        <v>30</v>
      </c>
      <c r="F43">
        <v>30</v>
      </c>
      <c r="G43">
        <v>15</v>
      </c>
      <c r="H43">
        <v>30</v>
      </c>
      <c r="I43">
        <v>0</v>
      </c>
      <c r="J43">
        <v>30</v>
      </c>
      <c r="K43">
        <v>0</v>
      </c>
      <c r="L43">
        <v>0</v>
      </c>
      <c r="M43">
        <v>0</v>
      </c>
      <c r="N43">
        <v>45</v>
      </c>
      <c r="O43">
        <v>45</v>
      </c>
      <c r="P43">
        <v>42</v>
      </c>
      <c r="Q43">
        <v>0</v>
      </c>
      <c r="R43">
        <v>27.5</v>
      </c>
      <c r="S43">
        <v>0</v>
      </c>
      <c r="T43">
        <v>56.5</v>
      </c>
      <c r="U43">
        <v>0</v>
      </c>
      <c r="V43">
        <v>0</v>
      </c>
      <c r="W43">
        <v>0</v>
      </c>
      <c r="X43">
        <v>15</v>
      </c>
      <c r="Y43">
        <v>60</v>
      </c>
      <c r="Z43">
        <v>57.099999999999994</v>
      </c>
      <c r="AA43">
        <v>0</v>
      </c>
      <c r="AB43">
        <v>28.55</v>
      </c>
      <c r="AC43">
        <v>0</v>
      </c>
      <c r="AD43">
        <v>88.55</v>
      </c>
      <c r="AE43">
        <v>0</v>
      </c>
      <c r="AF43">
        <v>0</v>
      </c>
      <c r="AH43">
        <v>0</v>
      </c>
    </row>
    <row r="44" spans="1:34" ht="15.95">
      <c r="A44" s="73" t="s">
        <v>131</v>
      </c>
      <c r="B44" s="79" t="s">
        <v>89</v>
      </c>
      <c r="C44">
        <v>0</v>
      </c>
      <c r="D44">
        <v>30</v>
      </c>
      <c r="E44">
        <v>15</v>
      </c>
      <c r="F44">
        <v>3</v>
      </c>
      <c r="G44">
        <v>0</v>
      </c>
      <c r="H44">
        <v>0</v>
      </c>
      <c r="I44">
        <v>0</v>
      </c>
      <c r="J44">
        <v>0</v>
      </c>
      <c r="K44">
        <v>0</v>
      </c>
      <c r="L44">
        <v>0</v>
      </c>
      <c r="M44">
        <v>0</v>
      </c>
      <c r="N44">
        <v>15</v>
      </c>
      <c r="O44">
        <v>3</v>
      </c>
      <c r="P44">
        <v>15</v>
      </c>
      <c r="Q44">
        <v>0</v>
      </c>
      <c r="R44">
        <v>0</v>
      </c>
      <c r="S44">
        <v>0</v>
      </c>
      <c r="T44">
        <v>0</v>
      </c>
      <c r="U44">
        <v>0</v>
      </c>
      <c r="V44">
        <v>0</v>
      </c>
      <c r="W44">
        <v>0</v>
      </c>
      <c r="X44">
        <v>30</v>
      </c>
      <c r="Y44">
        <v>18</v>
      </c>
      <c r="Z44">
        <v>15</v>
      </c>
      <c r="AA44">
        <v>0</v>
      </c>
      <c r="AB44">
        <v>0</v>
      </c>
      <c r="AC44">
        <v>0</v>
      </c>
      <c r="AD44">
        <v>0</v>
      </c>
      <c r="AE44">
        <v>0</v>
      </c>
      <c r="AF44">
        <v>0</v>
      </c>
      <c r="AH44">
        <v>0</v>
      </c>
    </row>
    <row r="45" spans="1:34" ht="15.95">
      <c r="A45" s="73" t="s">
        <v>132</v>
      </c>
      <c r="B45" s="79" t="s">
        <v>89</v>
      </c>
      <c r="C45">
        <v>0</v>
      </c>
      <c r="D45">
        <v>0</v>
      </c>
      <c r="E45">
        <v>0</v>
      </c>
      <c r="F45">
        <v>0</v>
      </c>
      <c r="G45">
        <v>0</v>
      </c>
      <c r="H45">
        <v>0</v>
      </c>
      <c r="I45">
        <v>0</v>
      </c>
      <c r="J45">
        <v>0</v>
      </c>
      <c r="K45">
        <v>0</v>
      </c>
      <c r="L45">
        <v>0</v>
      </c>
      <c r="M45">
        <v>0</v>
      </c>
      <c r="N45">
        <v>0</v>
      </c>
      <c r="O45">
        <v>0</v>
      </c>
      <c r="P45">
        <v>0</v>
      </c>
      <c r="Q45">
        <v>0</v>
      </c>
      <c r="R45">
        <v>0</v>
      </c>
      <c r="S45">
        <v>0</v>
      </c>
      <c r="T45">
        <v>0</v>
      </c>
      <c r="U45">
        <v>0</v>
      </c>
      <c r="V45">
        <v>0</v>
      </c>
      <c r="W45">
        <v>0</v>
      </c>
      <c r="X45">
        <v>15</v>
      </c>
      <c r="Y45">
        <v>0</v>
      </c>
      <c r="Z45">
        <v>0</v>
      </c>
      <c r="AA45">
        <v>0</v>
      </c>
      <c r="AB45">
        <v>0</v>
      </c>
      <c r="AC45">
        <v>0</v>
      </c>
      <c r="AD45">
        <v>0</v>
      </c>
      <c r="AE45">
        <v>0</v>
      </c>
      <c r="AF45">
        <v>0</v>
      </c>
      <c r="AH45">
        <v>0</v>
      </c>
    </row>
    <row r="46" spans="1:34" ht="32.1">
      <c r="A46" s="74" t="s">
        <v>133</v>
      </c>
      <c r="B46" s="79" t="s">
        <v>89</v>
      </c>
      <c r="C46">
        <v>64</v>
      </c>
      <c r="D46">
        <v>66</v>
      </c>
      <c r="E46">
        <v>297.2</v>
      </c>
      <c r="F46">
        <v>193.29999999999998</v>
      </c>
      <c r="G46">
        <v>101</v>
      </c>
      <c r="H46">
        <v>83</v>
      </c>
      <c r="I46">
        <v>22.5</v>
      </c>
      <c r="J46">
        <v>56</v>
      </c>
      <c r="K46">
        <v>0</v>
      </c>
      <c r="L46">
        <v>0</v>
      </c>
      <c r="M46">
        <v>26</v>
      </c>
      <c r="N46">
        <v>99</v>
      </c>
      <c r="O46">
        <v>215.00000000000003</v>
      </c>
      <c r="P46">
        <v>117.49999999999997</v>
      </c>
      <c r="Q46">
        <v>75</v>
      </c>
      <c r="R46">
        <v>75.1</v>
      </c>
      <c r="S46">
        <v>27.1</v>
      </c>
      <c r="T46">
        <v>41.1</v>
      </c>
      <c r="U46">
        <v>0</v>
      </c>
      <c r="V46">
        <v>0</v>
      </c>
      <c r="W46">
        <v>22</v>
      </c>
      <c r="X46">
        <v>169</v>
      </c>
      <c r="Y46">
        <v>268.6</v>
      </c>
      <c r="Z46">
        <v>157.39999999999995</v>
      </c>
      <c r="AA46">
        <v>79</v>
      </c>
      <c r="AB46">
        <v>71</v>
      </c>
      <c r="AC46">
        <v>45</v>
      </c>
      <c r="AD46">
        <v>34.5</v>
      </c>
      <c r="AE46">
        <v>0</v>
      </c>
      <c r="AF46">
        <v>0</v>
      </c>
      <c r="AH46">
        <v>0</v>
      </c>
    </row>
    <row r="47" spans="1:34" ht="32.1">
      <c r="A47" s="73" t="s">
        <v>134</v>
      </c>
      <c r="B47" s="79" t="s">
        <v>89</v>
      </c>
      <c r="C47">
        <v>105</v>
      </c>
      <c r="D47">
        <v>110</v>
      </c>
      <c r="E47">
        <v>674.1999999999997</v>
      </c>
      <c r="F47">
        <v>508.80000000000013</v>
      </c>
      <c r="G47">
        <v>267</v>
      </c>
      <c r="H47">
        <v>318</v>
      </c>
      <c r="I47">
        <v>382.5</v>
      </c>
      <c r="J47">
        <v>63.5</v>
      </c>
      <c r="K47">
        <v>310.5</v>
      </c>
      <c r="L47">
        <v>0</v>
      </c>
      <c r="M47">
        <v>70</v>
      </c>
      <c r="N47">
        <v>88</v>
      </c>
      <c r="O47">
        <v>423.19999999999987</v>
      </c>
      <c r="P47">
        <v>250.79999999999995</v>
      </c>
      <c r="Q47">
        <v>136</v>
      </c>
      <c r="R47">
        <v>180</v>
      </c>
      <c r="S47">
        <v>261.4</v>
      </c>
      <c r="T47">
        <v>0</v>
      </c>
      <c r="U47">
        <v>154.2</v>
      </c>
      <c r="V47">
        <v>0</v>
      </c>
      <c r="W47">
        <v>44</v>
      </c>
      <c r="X47">
        <v>132</v>
      </c>
      <c r="Y47">
        <v>459.89999999999992</v>
      </c>
      <c r="Z47">
        <v>267.81999999999994</v>
      </c>
      <c r="AA47">
        <v>184.5</v>
      </c>
      <c r="AB47">
        <v>210.51999999999998</v>
      </c>
      <c r="AC47">
        <v>218</v>
      </c>
      <c r="AD47">
        <v>0</v>
      </c>
      <c r="AE47">
        <v>119.7</v>
      </c>
      <c r="AF47">
        <v>0</v>
      </c>
      <c r="AH47">
        <v>0</v>
      </c>
    </row>
    <row r="48" spans="1:34" ht="15.95">
      <c r="A48" s="73" t="s">
        <v>135</v>
      </c>
      <c r="B48" s="79" t="s">
        <v>89</v>
      </c>
      <c r="C48">
        <v>0</v>
      </c>
      <c r="D48">
        <v>0</v>
      </c>
      <c r="E48">
        <v>0</v>
      </c>
      <c r="F48">
        <v>0</v>
      </c>
      <c r="G48">
        <v>0</v>
      </c>
      <c r="H48">
        <v>0</v>
      </c>
      <c r="I48">
        <v>0</v>
      </c>
      <c r="J48">
        <v>0</v>
      </c>
      <c r="K48">
        <v>0</v>
      </c>
      <c r="L48">
        <v>0</v>
      </c>
      <c r="M48">
        <v>0</v>
      </c>
      <c r="N48">
        <v>0</v>
      </c>
      <c r="O48">
        <v>0</v>
      </c>
      <c r="P48">
        <v>0</v>
      </c>
      <c r="Q48">
        <v>0</v>
      </c>
      <c r="R48">
        <v>0</v>
      </c>
      <c r="S48">
        <v>0</v>
      </c>
      <c r="T48">
        <v>0</v>
      </c>
      <c r="U48">
        <v>0</v>
      </c>
      <c r="V48">
        <v>0</v>
      </c>
      <c r="W48">
        <v>0</v>
      </c>
      <c r="X48">
        <v>15</v>
      </c>
      <c r="Y48">
        <v>0</v>
      </c>
      <c r="Z48">
        <v>0</v>
      </c>
      <c r="AA48">
        <v>0</v>
      </c>
      <c r="AB48">
        <v>0</v>
      </c>
      <c r="AC48">
        <v>0</v>
      </c>
      <c r="AD48">
        <v>0</v>
      </c>
      <c r="AE48">
        <v>0</v>
      </c>
      <c r="AF48">
        <v>0</v>
      </c>
      <c r="AH48">
        <v>0</v>
      </c>
    </row>
    <row r="49" spans="1:34" ht="15.95">
      <c r="A49" s="74" t="s">
        <v>136</v>
      </c>
      <c r="B49" s="79" t="s">
        <v>89</v>
      </c>
      <c r="C49">
        <v>40.5</v>
      </c>
      <c r="D49">
        <v>41.4</v>
      </c>
      <c r="E49">
        <v>157.00000000000003</v>
      </c>
      <c r="F49">
        <v>27.799999999999997</v>
      </c>
      <c r="G49">
        <v>55.5</v>
      </c>
      <c r="H49">
        <v>15</v>
      </c>
      <c r="I49">
        <v>0</v>
      </c>
      <c r="J49">
        <v>0</v>
      </c>
      <c r="K49">
        <v>0</v>
      </c>
      <c r="L49">
        <v>1</v>
      </c>
      <c r="M49">
        <v>52</v>
      </c>
      <c r="N49">
        <v>47</v>
      </c>
      <c r="O49">
        <v>80</v>
      </c>
      <c r="P49">
        <v>15</v>
      </c>
      <c r="Q49">
        <v>82</v>
      </c>
      <c r="R49">
        <v>14</v>
      </c>
      <c r="S49">
        <v>0</v>
      </c>
      <c r="T49">
        <v>0</v>
      </c>
      <c r="U49">
        <v>0</v>
      </c>
      <c r="V49">
        <v>0</v>
      </c>
      <c r="W49">
        <v>37</v>
      </c>
      <c r="X49">
        <v>57</v>
      </c>
      <c r="Y49">
        <v>98</v>
      </c>
      <c r="Z49">
        <v>15</v>
      </c>
      <c r="AA49">
        <v>94</v>
      </c>
      <c r="AB49">
        <v>15</v>
      </c>
      <c r="AC49">
        <v>0</v>
      </c>
      <c r="AD49">
        <v>0</v>
      </c>
      <c r="AE49">
        <v>0</v>
      </c>
      <c r="AF49">
        <v>0</v>
      </c>
      <c r="AH49">
        <v>1</v>
      </c>
    </row>
    <row r="50" spans="1:34" ht="32.1">
      <c r="A50" s="73" t="s">
        <v>137</v>
      </c>
      <c r="B50" s="79" t="s">
        <v>138</v>
      </c>
      <c r="C50">
        <v>0</v>
      </c>
      <c r="D50">
        <v>0</v>
      </c>
      <c r="E50">
        <v>315</v>
      </c>
      <c r="F50">
        <v>177</v>
      </c>
      <c r="G50">
        <v>30</v>
      </c>
      <c r="H50">
        <v>0</v>
      </c>
      <c r="I50">
        <v>0</v>
      </c>
      <c r="J50">
        <v>0</v>
      </c>
      <c r="K50">
        <v>0</v>
      </c>
      <c r="L50">
        <v>0</v>
      </c>
      <c r="M50">
        <v>0</v>
      </c>
      <c r="N50">
        <v>0</v>
      </c>
      <c r="O50">
        <v>240</v>
      </c>
      <c r="P50">
        <v>105</v>
      </c>
      <c r="Q50">
        <v>45</v>
      </c>
      <c r="R50">
        <v>0</v>
      </c>
      <c r="S50">
        <v>0</v>
      </c>
      <c r="T50">
        <v>0</v>
      </c>
      <c r="U50">
        <v>0</v>
      </c>
      <c r="V50">
        <v>0</v>
      </c>
      <c r="W50">
        <v>0</v>
      </c>
      <c r="X50">
        <v>0</v>
      </c>
      <c r="Y50">
        <v>295.96000000000004</v>
      </c>
      <c r="Z50">
        <v>175.96</v>
      </c>
      <c r="AA50">
        <v>75</v>
      </c>
      <c r="AB50">
        <v>0</v>
      </c>
      <c r="AC50">
        <v>0</v>
      </c>
      <c r="AD50">
        <v>0</v>
      </c>
      <c r="AE50">
        <v>0</v>
      </c>
      <c r="AF50">
        <v>0</v>
      </c>
      <c r="AH50">
        <v>0</v>
      </c>
    </row>
    <row r="51" spans="1:34" ht="15.95">
      <c r="A51" s="73" t="s">
        <v>139</v>
      </c>
      <c r="B51" s="79" t="s">
        <v>89</v>
      </c>
      <c r="C51">
        <v>30</v>
      </c>
      <c r="D51">
        <v>125</v>
      </c>
      <c r="E51">
        <v>635</v>
      </c>
      <c r="F51">
        <v>247</v>
      </c>
      <c r="G51">
        <v>75</v>
      </c>
      <c r="H51">
        <v>0</v>
      </c>
      <c r="I51">
        <v>48</v>
      </c>
      <c r="J51">
        <v>0</v>
      </c>
      <c r="K51">
        <v>0</v>
      </c>
      <c r="L51">
        <v>0</v>
      </c>
      <c r="M51">
        <v>30</v>
      </c>
      <c r="N51">
        <v>105</v>
      </c>
      <c r="O51">
        <v>436</v>
      </c>
      <c r="P51">
        <v>130</v>
      </c>
      <c r="Q51">
        <v>60</v>
      </c>
      <c r="R51">
        <v>0</v>
      </c>
      <c r="S51">
        <v>17</v>
      </c>
      <c r="T51">
        <v>0</v>
      </c>
      <c r="U51">
        <v>0</v>
      </c>
      <c r="V51">
        <v>0</v>
      </c>
      <c r="W51">
        <v>30</v>
      </c>
      <c r="X51">
        <v>43</v>
      </c>
      <c r="Y51">
        <v>496</v>
      </c>
      <c r="Z51">
        <v>174.5</v>
      </c>
      <c r="AA51">
        <v>75</v>
      </c>
      <c r="AB51">
        <v>0</v>
      </c>
      <c r="AC51">
        <v>18</v>
      </c>
      <c r="AD51">
        <v>0</v>
      </c>
      <c r="AE51">
        <v>0</v>
      </c>
      <c r="AF51">
        <v>0</v>
      </c>
      <c r="AH51">
        <v>0</v>
      </c>
    </row>
    <row r="52" spans="1:34" ht="32.1">
      <c r="A52" s="74" t="s">
        <v>140</v>
      </c>
      <c r="B52" s="79" t="s">
        <v>89</v>
      </c>
      <c r="C52">
        <v>0</v>
      </c>
      <c r="D52">
        <v>0</v>
      </c>
      <c r="E52">
        <v>582</v>
      </c>
      <c r="F52">
        <v>200.60000000000002</v>
      </c>
      <c r="G52">
        <v>60</v>
      </c>
      <c r="H52">
        <v>30</v>
      </c>
      <c r="I52">
        <v>0</v>
      </c>
      <c r="J52">
        <v>0</v>
      </c>
      <c r="K52">
        <v>0</v>
      </c>
      <c r="L52">
        <v>0</v>
      </c>
      <c r="M52">
        <v>0</v>
      </c>
      <c r="N52">
        <v>0</v>
      </c>
      <c r="O52">
        <v>490.03</v>
      </c>
      <c r="P52">
        <v>147</v>
      </c>
      <c r="Q52">
        <v>60</v>
      </c>
      <c r="R52">
        <v>0</v>
      </c>
      <c r="S52">
        <v>0</v>
      </c>
      <c r="T52">
        <v>0</v>
      </c>
      <c r="U52">
        <v>0</v>
      </c>
      <c r="V52">
        <v>0</v>
      </c>
      <c r="W52">
        <v>0</v>
      </c>
      <c r="X52">
        <v>0</v>
      </c>
      <c r="Y52">
        <v>544.96</v>
      </c>
      <c r="Z52">
        <v>198</v>
      </c>
      <c r="AA52">
        <v>105</v>
      </c>
      <c r="AB52">
        <v>0</v>
      </c>
      <c r="AC52">
        <v>0</v>
      </c>
      <c r="AD52">
        <v>0</v>
      </c>
      <c r="AE52">
        <v>0</v>
      </c>
      <c r="AF52">
        <v>0</v>
      </c>
      <c r="AH52">
        <v>0</v>
      </c>
    </row>
    <row r="53" spans="1:34" ht="15.95">
      <c r="A53" s="74" t="s">
        <v>141</v>
      </c>
      <c r="B53" s="79" t="s">
        <v>89</v>
      </c>
      <c r="C53">
        <v>0</v>
      </c>
      <c r="D53">
        <v>171.00000000000006</v>
      </c>
      <c r="E53">
        <v>364.7999999999999</v>
      </c>
      <c r="F53">
        <v>299.6</v>
      </c>
      <c r="G53">
        <v>0</v>
      </c>
      <c r="H53">
        <v>0</v>
      </c>
      <c r="I53">
        <v>0</v>
      </c>
      <c r="J53">
        <v>22.8</v>
      </c>
      <c r="K53">
        <v>0</v>
      </c>
      <c r="L53">
        <v>0</v>
      </c>
      <c r="M53">
        <v>11.4</v>
      </c>
      <c r="N53">
        <v>296.40000000000003</v>
      </c>
      <c r="O53">
        <v>239.40000000000009</v>
      </c>
      <c r="P53">
        <v>174.00000000000003</v>
      </c>
      <c r="Q53">
        <v>11.4</v>
      </c>
      <c r="R53">
        <v>0</v>
      </c>
      <c r="S53">
        <v>0</v>
      </c>
      <c r="T53">
        <v>27.4</v>
      </c>
      <c r="U53">
        <v>0</v>
      </c>
      <c r="V53">
        <v>0</v>
      </c>
      <c r="W53">
        <v>0</v>
      </c>
      <c r="X53">
        <v>250.8000000000001</v>
      </c>
      <c r="Y53">
        <v>319.2</v>
      </c>
      <c r="Z53">
        <v>225.40000000000003</v>
      </c>
      <c r="AA53">
        <v>0</v>
      </c>
      <c r="AB53">
        <v>0</v>
      </c>
      <c r="AC53">
        <v>0</v>
      </c>
      <c r="AD53">
        <v>22.8</v>
      </c>
      <c r="AE53">
        <v>0</v>
      </c>
      <c r="AF53">
        <v>0</v>
      </c>
      <c r="AH53">
        <v>0</v>
      </c>
    </row>
    <row r="54" spans="1:34" ht="48">
      <c r="A54" s="74" t="s">
        <v>142</v>
      </c>
      <c r="B54" s="79" t="s">
        <v>89</v>
      </c>
      <c r="C54">
        <v>0</v>
      </c>
      <c r="D54">
        <v>273.60000000000008</v>
      </c>
      <c r="E54">
        <v>316.4</v>
      </c>
      <c r="F54">
        <v>242.60000000000005</v>
      </c>
      <c r="G54">
        <v>0</v>
      </c>
      <c r="H54">
        <v>91.2</v>
      </c>
      <c r="I54">
        <v>0</v>
      </c>
      <c r="J54">
        <v>0</v>
      </c>
      <c r="K54">
        <v>0</v>
      </c>
      <c r="L54">
        <v>0</v>
      </c>
      <c r="M54">
        <v>0</v>
      </c>
      <c r="N54">
        <v>285.00000000000006</v>
      </c>
      <c r="O54">
        <v>196.20000000000005</v>
      </c>
      <c r="P54">
        <v>137</v>
      </c>
      <c r="Q54">
        <v>0</v>
      </c>
      <c r="R54">
        <v>54.8</v>
      </c>
      <c r="S54">
        <v>0</v>
      </c>
      <c r="T54">
        <v>27.4</v>
      </c>
      <c r="U54">
        <v>0</v>
      </c>
      <c r="V54">
        <v>0</v>
      </c>
      <c r="W54">
        <v>0</v>
      </c>
      <c r="X54">
        <v>228.00000000000009</v>
      </c>
      <c r="Y54">
        <v>306.40000000000003</v>
      </c>
      <c r="Z54">
        <v>216.24</v>
      </c>
      <c r="AA54">
        <v>22.8</v>
      </c>
      <c r="AB54">
        <v>54.2</v>
      </c>
      <c r="AC54">
        <v>0</v>
      </c>
      <c r="AD54">
        <v>0</v>
      </c>
      <c r="AE54">
        <v>0</v>
      </c>
      <c r="AF54">
        <v>0</v>
      </c>
      <c r="AH54">
        <v>0</v>
      </c>
    </row>
    <row r="55" spans="1:34" ht="32.1">
      <c r="A55" s="74" t="s">
        <v>143</v>
      </c>
      <c r="B55" s="79" t="s">
        <v>89</v>
      </c>
      <c r="C55">
        <v>0</v>
      </c>
      <c r="D55">
        <v>171.00000000000006</v>
      </c>
      <c r="E55">
        <v>256.80000000000007</v>
      </c>
      <c r="F55">
        <v>161.20000000000002</v>
      </c>
      <c r="G55">
        <v>0</v>
      </c>
      <c r="H55">
        <v>30.4</v>
      </c>
      <c r="I55">
        <v>11.4</v>
      </c>
      <c r="J55">
        <v>0</v>
      </c>
      <c r="K55">
        <v>0</v>
      </c>
      <c r="L55">
        <v>0</v>
      </c>
      <c r="M55">
        <v>0</v>
      </c>
      <c r="N55">
        <v>148.20000000000005</v>
      </c>
      <c r="O55">
        <v>125.40000000000003</v>
      </c>
      <c r="P55">
        <v>52.8</v>
      </c>
      <c r="Q55">
        <v>0</v>
      </c>
      <c r="R55">
        <v>32.6</v>
      </c>
      <c r="S55">
        <v>16</v>
      </c>
      <c r="T55">
        <v>0</v>
      </c>
      <c r="U55">
        <v>0</v>
      </c>
      <c r="V55">
        <v>0</v>
      </c>
      <c r="W55">
        <v>0</v>
      </c>
      <c r="X55">
        <v>137.59000000000003</v>
      </c>
      <c r="Y55">
        <v>216.60000000000008</v>
      </c>
      <c r="Z55">
        <v>111.20000000000003</v>
      </c>
      <c r="AA55">
        <v>0</v>
      </c>
      <c r="AB55">
        <v>31.4</v>
      </c>
      <c r="AC55">
        <v>0</v>
      </c>
      <c r="AD55">
        <v>0</v>
      </c>
      <c r="AE55">
        <v>0</v>
      </c>
      <c r="AF55">
        <v>0</v>
      </c>
      <c r="AH55">
        <v>0</v>
      </c>
    </row>
    <row r="56" spans="1:34" ht="32.1">
      <c r="A56" s="74" t="s">
        <v>144</v>
      </c>
      <c r="B56" s="79" t="s">
        <v>89</v>
      </c>
      <c r="C56">
        <v>15</v>
      </c>
      <c r="D56">
        <v>216.60000000000008</v>
      </c>
      <c r="E56">
        <v>530.19999999999959</v>
      </c>
      <c r="F56">
        <v>322.2</v>
      </c>
      <c r="G56">
        <v>26.4</v>
      </c>
      <c r="H56">
        <v>22.8</v>
      </c>
      <c r="I56">
        <v>148.20000000000002</v>
      </c>
      <c r="J56">
        <v>88.399999999999991</v>
      </c>
      <c r="K56">
        <v>11.4</v>
      </c>
      <c r="L56">
        <v>0</v>
      </c>
      <c r="M56">
        <v>15</v>
      </c>
      <c r="N56">
        <v>239.40000000000009</v>
      </c>
      <c r="O56">
        <v>319.2</v>
      </c>
      <c r="P56">
        <v>208.20000000000005</v>
      </c>
      <c r="Q56">
        <v>15</v>
      </c>
      <c r="R56">
        <v>27.4</v>
      </c>
      <c r="S56">
        <v>98.199999999999989</v>
      </c>
      <c r="T56">
        <v>52</v>
      </c>
      <c r="U56">
        <v>16</v>
      </c>
      <c r="V56">
        <v>0</v>
      </c>
      <c r="W56">
        <v>11.4</v>
      </c>
      <c r="X56">
        <v>136.80000000000004</v>
      </c>
      <c r="Y56">
        <v>478.79999999999967</v>
      </c>
      <c r="Z56">
        <v>322.2</v>
      </c>
      <c r="AA56">
        <v>11.4</v>
      </c>
      <c r="AB56">
        <v>45.6</v>
      </c>
      <c r="AC56">
        <v>171.00000000000003</v>
      </c>
      <c r="AD56">
        <v>42.8</v>
      </c>
      <c r="AE56">
        <v>0</v>
      </c>
      <c r="AF56">
        <v>0</v>
      </c>
      <c r="AH56">
        <v>0</v>
      </c>
    </row>
    <row r="57" spans="1:34" ht="32.1">
      <c r="A57" s="73" t="s">
        <v>145</v>
      </c>
      <c r="B57" s="79" t="s">
        <v>89</v>
      </c>
      <c r="C57">
        <v>11.4</v>
      </c>
      <c r="D57">
        <v>285.00000000000006</v>
      </c>
      <c r="E57">
        <v>387.59999999999985</v>
      </c>
      <c r="F57">
        <v>262.32000000000005</v>
      </c>
      <c r="G57">
        <v>45.6</v>
      </c>
      <c r="H57">
        <v>79.8</v>
      </c>
      <c r="I57">
        <v>22.8</v>
      </c>
      <c r="J57">
        <v>0</v>
      </c>
      <c r="K57">
        <v>0</v>
      </c>
      <c r="L57">
        <v>0</v>
      </c>
      <c r="M57">
        <v>11.4</v>
      </c>
      <c r="N57">
        <v>250.8000000000001</v>
      </c>
      <c r="O57">
        <v>433.19999999999976</v>
      </c>
      <c r="P57">
        <v>248.00000000000009</v>
      </c>
      <c r="Q57">
        <v>0</v>
      </c>
      <c r="R57">
        <v>16</v>
      </c>
      <c r="S57">
        <v>27.4</v>
      </c>
      <c r="T57">
        <v>27.4</v>
      </c>
      <c r="U57">
        <v>0</v>
      </c>
      <c r="V57">
        <v>0</v>
      </c>
      <c r="W57">
        <v>0</v>
      </c>
      <c r="X57">
        <v>262.2000000000001</v>
      </c>
      <c r="Y57">
        <v>535.79999999999961</v>
      </c>
      <c r="Z57">
        <v>307.8</v>
      </c>
      <c r="AA57">
        <v>0</v>
      </c>
      <c r="AB57">
        <v>34.2</v>
      </c>
      <c r="AC57">
        <v>22.8</v>
      </c>
      <c r="AD57">
        <v>11.4</v>
      </c>
      <c r="AE57">
        <v>0</v>
      </c>
      <c r="AF57">
        <v>0</v>
      </c>
      <c r="AH57">
        <v>0</v>
      </c>
    </row>
    <row r="58" spans="1:34" ht="15.95">
      <c r="A58" s="74" t="s">
        <v>146</v>
      </c>
      <c r="B58" s="79" t="s">
        <v>89</v>
      </c>
      <c r="C58">
        <v>0</v>
      </c>
      <c r="D58">
        <v>398.99999999999983</v>
      </c>
      <c r="E58">
        <v>490.99999999999966</v>
      </c>
      <c r="F58">
        <v>376.39999999999992</v>
      </c>
      <c r="G58">
        <v>0</v>
      </c>
      <c r="H58">
        <v>34.2</v>
      </c>
      <c r="I58">
        <v>11.4</v>
      </c>
      <c r="J58">
        <v>0</v>
      </c>
      <c r="K58">
        <v>0</v>
      </c>
      <c r="L58">
        <v>0</v>
      </c>
      <c r="M58">
        <v>0</v>
      </c>
      <c r="N58">
        <v>387.59999999999985</v>
      </c>
      <c r="O58">
        <v>296.40000000000003</v>
      </c>
      <c r="P58">
        <v>251.50000000000003</v>
      </c>
      <c r="Q58">
        <v>11.4</v>
      </c>
      <c r="R58">
        <v>27.4</v>
      </c>
      <c r="S58">
        <v>27.4</v>
      </c>
      <c r="T58">
        <v>0</v>
      </c>
      <c r="U58">
        <v>0</v>
      </c>
      <c r="V58">
        <v>0</v>
      </c>
      <c r="W58">
        <v>0</v>
      </c>
      <c r="X58">
        <v>402.5999999999998</v>
      </c>
      <c r="Y58">
        <v>341.99999999999994</v>
      </c>
      <c r="Z58">
        <v>275.10000000000008</v>
      </c>
      <c r="AA58">
        <v>11.4</v>
      </c>
      <c r="AB58">
        <v>42.8</v>
      </c>
      <c r="AC58">
        <v>0</v>
      </c>
      <c r="AD58">
        <v>0</v>
      </c>
      <c r="AE58">
        <v>0</v>
      </c>
      <c r="AF58">
        <v>0</v>
      </c>
      <c r="AH58">
        <v>0</v>
      </c>
    </row>
    <row r="59" spans="1:34" ht="32.1">
      <c r="A59" s="73" t="s">
        <v>147</v>
      </c>
      <c r="B59" s="79" t="s">
        <v>89</v>
      </c>
      <c r="C59">
        <v>0</v>
      </c>
      <c r="D59">
        <v>171.00000000000006</v>
      </c>
      <c r="E59">
        <v>391.19999999999987</v>
      </c>
      <c r="F59">
        <v>268.8</v>
      </c>
      <c r="G59">
        <v>0</v>
      </c>
      <c r="H59">
        <v>22.8</v>
      </c>
      <c r="I59">
        <v>0</v>
      </c>
      <c r="J59">
        <v>0</v>
      </c>
      <c r="K59">
        <v>0</v>
      </c>
      <c r="L59">
        <v>0</v>
      </c>
      <c r="M59">
        <v>0</v>
      </c>
      <c r="N59">
        <v>159.60000000000005</v>
      </c>
      <c r="O59">
        <v>273.60000000000008</v>
      </c>
      <c r="P59">
        <v>162.60000000000002</v>
      </c>
      <c r="Q59">
        <v>0</v>
      </c>
      <c r="R59">
        <v>27.4</v>
      </c>
      <c r="S59">
        <v>0</v>
      </c>
      <c r="T59">
        <v>0</v>
      </c>
      <c r="U59">
        <v>0</v>
      </c>
      <c r="V59">
        <v>0</v>
      </c>
      <c r="W59">
        <v>0</v>
      </c>
      <c r="X59">
        <v>136.80000000000004</v>
      </c>
      <c r="Y59">
        <v>364.7999999999999</v>
      </c>
      <c r="Z59">
        <v>205.40000000000003</v>
      </c>
      <c r="AA59">
        <v>0</v>
      </c>
      <c r="AB59">
        <v>34.2</v>
      </c>
      <c r="AC59">
        <v>0</v>
      </c>
      <c r="AD59">
        <v>0</v>
      </c>
      <c r="AE59">
        <v>0</v>
      </c>
      <c r="AF59">
        <v>0</v>
      </c>
      <c r="AH59">
        <v>0</v>
      </c>
    </row>
    <row r="60" spans="1:34" ht="48">
      <c r="A60" s="73" t="s">
        <v>148</v>
      </c>
      <c r="B60" s="79" t="s">
        <v>89</v>
      </c>
      <c r="C60">
        <v>0</v>
      </c>
      <c r="D60">
        <v>0</v>
      </c>
      <c r="E60">
        <v>0</v>
      </c>
      <c r="F60">
        <v>0</v>
      </c>
      <c r="G60">
        <v>0</v>
      </c>
      <c r="H60">
        <v>0</v>
      </c>
      <c r="I60">
        <v>0</v>
      </c>
      <c r="J60">
        <v>0</v>
      </c>
      <c r="K60">
        <v>0</v>
      </c>
      <c r="L60">
        <v>0</v>
      </c>
      <c r="M60">
        <v>0</v>
      </c>
      <c r="N60">
        <v>45.6</v>
      </c>
      <c r="O60">
        <v>68.4</v>
      </c>
      <c r="P60">
        <v>22.8</v>
      </c>
      <c r="Q60">
        <v>0</v>
      </c>
      <c r="R60">
        <v>48.4</v>
      </c>
      <c r="S60">
        <v>0</v>
      </c>
      <c r="T60">
        <v>0</v>
      </c>
      <c r="U60">
        <v>0</v>
      </c>
      <c r="V60">
        <v>0</v>
      </c>
      <c r="W60">
        <v>11.4</v>
      </c>
      <c r="X60">
        <v>102.60000000000002</v>
      </c>
      <c r="Y60">
        <v>182.40000000000006</v>
      </c>
      <c r="Z60">
        <v>88.4</v>
      </c>
      <c r="AA60">
        <v>0</v>
      </c>
      <c r="AB60">
        <v>45.6</v>
      </c>
      <c r="AC60">
        <v>0</v>
      </c>
      <c r="AD60">
        <v>0</v>
      </c>
      <c r="AE60">
        <v>22.8</v>
      </c>
      <c r="AF60">
        <v>0</v>
      </c>
      <c r="AH60">
        <v>0</v>
      </c>
    </row>
    <row r="61" spans="1:34" ht="48">
      <c r="A61" s="74" t="s">
        <v>149</v>
      </c>
      <c r="B61" s="79" t="s">
        <v>89</v>
      </c>
      <c r="C61">
        <v>0</v>
      </c>
      <c r="D61">
        <v>262.2000000000001</v>
      </c>
      <c r="E61">
        <v>490.19999999999965</v>
      </c>
      <c r="F61">
        <v>346.06999999999994</v>
      </c>
      <c r="G61">
        <v>45.6</v>
      </c>
      <c r="H61">
        <v>123.67</v>
      </c>
      <c r="I61">
        <v>0</v>
      </c>
      <c r="J61">
        <v>0</v>
      </c>
      <c r="K61">
        <v>0</v>
      </c>
      <c r="L61">
        <v>0</v>
      </c>
      <c r="M61">
        <v>0</v>
      </c>
      <c r="N61">
        <v>216.60000000000008</v>
      </c>
      <c r="O61">
        <v>387.59999999999985</v>
      </c>
      <c r="P61">
        <v>234.00000000000003</v>
      </c>
      <c r="Q61">
        <v>0</v>
      </c>
      <c r="R61">
        <v>114.19999999999999</v>
      </c>
      <c r="S61">
        <v>27.4</v>
      </c>
      <c r="T61">
        <v>0</v>
      </c>
      <c r="U61">
        <v>0</v>
      </c>
      <c r="V61">
        <v>0</v>
      </c>
      <c r="W61">
        <v>0</v>
      </c>
      <c r="X61">
        <v>182.40000000000006</v>
      </c>
      <c r="Y61">
        <v>490.19999999999965</v>
      </c>
      <c r="Z61">
        <v>293.60000000000008</v>
      </c>
      <c r="AA61">
        <v>0</v>
      </c>
      <c r="AB61">
        <v>159.60000000000002</v>
      </c>
      <c r="AC61">
        <v>57</v>
      </c>
      <c r="AD61">
        <v>0</v>
      </c>
      <c r="AE61">
        <v>0</v>
      </c>
      <c r="AF61">
        <v>0</v>
      </c>
      <c r="AH61">
        <v>0</v>
      </c>
    </row>
    <row r="62" spans="1:34" ht="32.1">
      <c r="A62" s="73" t="s">
        <v>150</v>
      </c>
      <c r="B62" s="79" t="s">
        <v>89</v>
      </c>
      <c r="C62">
        <v>0</v>
      </c>
      <c r="D62">
        <v>68.4</v>
      </c>
      <c r="E62">
        <v>285.00000000000006</v>
      </c>
      <c r="F62">
        <v>159.60000000000005</v>
      </c>
      <c r="G62">
        <v>0</v>
      </c>
      <c r="H62">
        <v>22.8</v>
      </c>
      <c r="I62">
        <v>0</v>
      </c>
      <c r="J62">
        <v>0</v>
      </c>
      <c r="K62">
        <v>0</v>
      </c>
      <c r="L62">
        <v>0</v>
      </c>
      <c r="M62">
        <v>0</v>
      </c>
      <c r="N62">
        <v>45.6</v>
      </c>
      <c r="O62">
        <v>193.80000000000007</v>
      </c>
      <c r="P62">
        <v>136.80000000000004</v>
      </c>
      <c r="Q62">
        <v>0</v>
      </c>
      <c r="R62">
        <v>47.8</v>
      </c>
      <c r="S62">
        <v>0</v>
      </c>
      <c r="T62">
        <v>0</v>
      </c>
      <c r="U62">
        <v>0</v>
      </c>
      <c r="V62">
        <v>0</v>
      </c>
      <c r="W62">
        <v>0</v>
      </c>
      <c r="X62">
        <v>57</v>
      </c>
      <c r="Y62">
        <v>228.00000000000009</v>
      </c>
      <c r="Z62">
        <v>159.60000000000005</v>
      </c>
      <c r="AA62">
        <v>0</v>
      </c>
      <c r="AB62">
        <v>22.8</v>
      </c>
      <c r="AC62">
        <v>0</v>
      </c>
      <c r="AD62">
        <v>0</v>
      </c>
      <c r="AE62">
        <v>0</v>
      </c>
      <c r="AF62">
        <v>0</v>
      </c>
      <c r="AH62">
        <v>0</v>
      </c>
    </row>
    <row r="63" spans="1:34" ht="29.1">
      <c r="A63" s="74" t="s">
        <v>50</v>
      </c>
      <c r="B63" s="79" t="s">
        <v>151</v>
      </c>
      <c r="C63">
        <v>33</v>
      </c>
      <c r="D63">
        <v>60</v>
      </c>
      <c r="E63">
        <v>975</v>
      </c>
      <c r="F63">
        <v>249</v>
      </c>
      <c r="G63">
        <v>207</v>
      </c>
      <c r="H63">
        <v>78</v>
      </c>
      <c r="I63">
        <v>75</v>
      </c>
      <c r="J63">
        <v>15</v>
      </c>
      <c r="K63">
        <v>0</v>
      </c>
      <c r="L63">
        <v>1</v>
      </c>
      <c r="M63">
        <v>45</v>
      </c>
      <c r="N63">
        <v>102</v>
      </c>
      <c r="O63">
        <v>882</v>
      </c>
      <c r="P63">
        <v>286</v>
      </c>
      <c r="Q63">
        <v>210</v>
      </c>
      <c r="R63">
        <v>105</v>
      </c>
      <c r="S63">
        <v>128</v>
      </c>
      <c r="T63">
        <v>0</v>
      </c>
      <c r="U63">
        <v>0</v>
      </c>
      <c r="V63">
        <v>0</v>
      </c>
      <c r="W63">
        <v>45</v>
      </c>
      <c r="X63">
        <v>15</v>
      </c>
      <c r="Y63">
        <v>1104.43</v>
      </c>
      <c r="Z63">
        <v>361.48999999999995</v>
      </c>
      <c r="AA63">
        <v>240</v>
      </c>
      <c r="AB63">
        <v>163</v>
      </c>
      <c r="AC63">
        <v>153</v>
      </c>
      <c r="AD63">
        <v>15</v>
      </c>
      <c r="AE63">
        <v>0</v>
      </c>
      <c r="AF63">
        <v>0</v>
      </c>
      <c r="AH63">
        <v>1</v>
      </c>
    </row>
    <row r="64" spans="1:34" ht="15.95">
      <c r="A64" s="73" t="s">
        <v>152</v>
      </c>
      <c r="B64" s="79" t="s">
        <v>89</v>
      </c>
      <c r="C64">
        <v>30</v>
      </c>
      <c r="D64">
        <v>359.99999999999989</v>
      </c>
      <c r="E64">
        <v>628.39999999999952</v>
      </c>
      <c r="F64">
        <v>406.75999999999993</v>
      </c>
      <c r="G64">
        <v>67.8</v>
      </c>
      <c r="H64">
        <v>89.399999999999991</v>
      </c>
      <c r="I64">
        <v>0</v>
      </c>
      <c r="J64">
        <v>0</v>
      </c>
      <c r="K64">
        <v>0</v>
      </c>
      <c r="L64">
        <v>0</v>
      </c>
      <c r="M64">
        <v>40</v>
      </c>
      <c r="N64">
        <v>457.77999999999975</v>
      </c>
      <c r="O64">
        <v>395.32999999999987</v>
      </c>
      <c r="P64">
        <v>260.64000000000004</v>
      </c>
      <c r="Q64">
        <v>70</v>
      </c>
      <c r="R64">
        <v>70.8</v>
      </c>
      <c r="S64">
        <v>0</v>
      </c>
      <c r="T64">
        <v>0</v>
      </c>
      <c r="U64">
        <v>0</v>
      </c>
      <c r="V64">
        <v>0</v>
      </c>
      <c r="W64">
        <v>15</v>
      </c>
      <c r="X64">
        <v>405.19999999999987</v>
      </c>
      <c r="Y64">
        <v>559.99999999999966</v>
      </c>
      <c r="Z64">
        <v>398.79999999999995</v>
      </c>
      <c r="AA64">
        <v>55</v>
      </c>
      <c r="AB64">
        <v>90.8</v>
      </c>
      <c r="AC64">
        <v>0</v>
      </c>
      <c r="AD64">
        <v>0</v>
      </c>
      <c r="AE64">
        <v>0</v>
      </c>
      <c r="AF64">
        <v>0</v>
      </c>
      <c r="AH64">
        <v>0</v>
      </c>
    </row>
    <row r="65" spans="1:34" ht="32.1">
      <c r="A65" s="73" t="s">
        <v>153</v>
      </c>
      <c r="B65" s="79" t="s">
        <v>89</v>
      </c>
      <c r="C65">
        <v>27</v>
      </c>
      <c r="D65">
        <v>0</v>
      </c>
      <c r="E65">
        <v>133</v>
      </c>
      <c r="F65">
        <v>19.62</v>
      </c>
      <c r="G65">
        <v>63</v>
      </c>
      <c r="H65">
        <v>0</v>
      </c>
      <c r="I65">
        <v>0</v>
      </c>
      <c r="J65">
        <v>0</v>
      </c>
      <c r="K65">
        <v>0</v>
      </c>
      <c r="L65">
        <v>0</v>
      </c>
      <c r="M65">
        <v>21</v>
      </c>
      <c r="N65">
        <v>0</v>
      </c>
      <c r="O65">
        <v>184.14</v>
      </c>
      <c r="P65">
        <v>44</v>
      </c>
      <c r="Q65">
        <v>81</v>
      </c>
      <c r="R65">
        <v>28</v>
      </c>
      <c r="S65">
        <v>0</v>
      </c>
      <c r="T65">
        <v>0</v>
      </c>
      <c r="U65">
        <v>0</v>
      </c>
      <c r="V65">
        <v>0</v>
      </c>
      <c r="W65">
        <v>9</v>
      </c>
      <c r="X65">
        <v>0</v>
      </c>
      <c r="Y65">
        <v>186.17999999999998</v>
      </c>
      <c r="Z65">
        <v>46.269999999999996</v>
      </c>
      <c r="AA65">
        <v>107.27</v>
      </c>
      <c r="AB65">
        <v>27</v>
      </c>
      <c r="AC65">
        <v>0</v>
      </c>
      <c r="AD65">
        <v>0</v>
      </c>
      <c r="AE65">
        <v>0</v>
      </c>
      <c r="AF65">
        <v>0</v>
      </c>
      <c r="AH65">
        <v>0</v>
      </c>
    </row>
    <row r="66" spans="1:34" ht="32.1">
      <c r="A66" s="73" t="s">
        <v>154</v>
      </c>
      <c r="B66" s="79" t="s">
        <v>89</v>
      </c>
      <c r="C66">
        <v>32</v>
      </c>
      <c r="D66">
        <v>35.5</v>
      </c>
      <c r="E66">
        <v>105</v>
      </c>
      <c r="F66">
        <v>65.5</v>
      </c>
      <c r="G66">
        <v>41</v>
      </c>
      <c r="H66">
        <v>0</v>
      </c>
      <c r="I66">
        <v>0</v>
      </c>
      <c r="J66">
        <v>0</v>
      </c>
      <c r="K66">
        <v>0</v>
      </c>
      <c r="L66">
        <v>0</v>
      </c>
      <c r="M66">
        <v>73</v>
      </c>
      <c r="N66">
        <v>24</v>
      </c>
      <c r="O66">
        <v>30</v>
      </c>
      <c r="P66">
        <v>12.5</v>
      </c>
      <c r="Q66">
        <v>58</v>
      </c>
      <c r="R66">
        <v>0</v>
      </c>
      <c r="S66">
        <v>0</v>
      </c>
      <c r="T66">
        <v>0</v>
      </c>
      <c r="U66">
        <v>0</v>
      </c>
      <c r="V66">
        <v>0</v>
      </c>
      <c r="W66">
        <v>23.5</v>
      </c>
      <c r="X66">
        <v>56</v>
      </c>
      <c r="Y66">
        <v>134.5</v>
      </c>
      <c r="Z66">
        <v>59.4</v>
      </c>
      <c r="AA66">
        <v>58</v>
      </c>
      <c r="AB66">
        <v>0</v>
      </c>
      <c r="AC66">
        <v>0</v>
      </c>
      <c r="AD66">
        <v>0</v>
      </c>
      <c r="AE66">
        <v>0</v>
      </c>
      <c r="AF66">
        <v>0</v>
      </c>
      <c r="AH66">
        <v>0</v>
      </c>
    </row>
    <row r="67" spans="1:34" ht="32.1">
      <c r="A67" s="74" t="s">
        <v>155</v>
      </c>
      <c r="B67" s="79" t="s">
        <v>138</v>
      </c>
      <c r="C67">
        <v>75</v>
      </c>
      <c r="D67">
        <v>21</v>
      </c>
      <c r="E67">
        <v>454.84000000000003</v>
      </c>
      <c r="F67">
        <v>150</v>
      </c>
      <c r="G67">
        <v>303</v>
      </c>
      <c r="H67">
        <v>33</v>
      </c>
      <c r="I67">
        <v>33</v>
      </c>
      <c r="J67">
        <v>175.84</v>
      </c>
      <c r="K67">
        <v>0</v>
      </c>
      <c r="L67">
        <v>0</v>
      </c>
      <c r="M67">
        <v>66</v>
      </c>
      <c r="N67">
        <v>78</v>
      </c>
      <c r="O67">
        <v>222</v>
      </c>
      <c r="P67">
        <v>36</v>
      </c>
      <c r="Q67">
        <v>156</v>
      </c>
      <c r="R67">
        <v>31</v>
      </c>
      <c r="S67">
        <v>0</v>
      </c>
      <c r="T67">
        <v>42</v>
      </c>
      <c r="U67">
        <v>0</v>
      </c>
      <c r="V67">
        <v>0</v>
      </c>
      <c r="W67">
        <v>150</v>
      </c>
      <c r="X67">
        <v>45</v>
      </c>
      <c r="Y67">
        <v>363</v>
      </c>
      <c r="Z67">
        <v>72</v>
      </c>
      <c r="AA67">
        <v>309</v>
      </c>
      <c r="AB67">
        <v>39</v>
      </c>
      <c r="AC67">
        <v>0</v>
      </c>
      <c r="AD67">
        <v>144</v>
      </c>
      <c r="AE67">
        <v>0</v>
      </c>
      <c r="AF67">
        <v>0</v>
      </c>
      <c r="AH67">
        <v>0</v>
      </c>
    </row>
    <row r="68" spans="1:34" ht="15.95">
      <c r="A68" s="73" t="s">
        <v>156</v>
      </c>
      <c r="B68" s="79" t="s">
        <v>89</v>
      </c>
      <c r="C68">
        <v>78</v>
      </c>
      <c r="D68">
        <v>94.5</v>
      </c>
      <c r="E68">
        <v>585.5</v>
      </c>
      <c r="F68">
        <v>195.25</v>
      </c>
      <c r="G68">
        <v>143</v>
      </c>
      <c r="H68">
        <v>0</v>
      </c>
      <c r="I68">
        <v>0</v>
      </c>
      <c r="J68">
        <v>0</v>
      </c>
      <c r="K68">
        <v>0</v>
      </c>
      <c r="L68">
        <v>0</v>
      </c>
      <c r="M68">
        <v>78</v>
      </c>
      <c r="N68">
        <v>182.5</v>
      </c>
      <c r="O68">
        <v>394.3</v>
      </c>
      <c r="P68">
        <v>136.75</v>
      </c>
      <c r="Q68">
        <v>92</v>
      </c>
      <c r="R68">
        <v>0</v>
      </c>
      <c r="S68">
        <v>0</v>
      </c>
      <c r="T68">
        <v>0</v>
      </c>
      <c r="U68">
        <v>0</v>
      </c>
      <c r="V68">
        <v>0</v>
      </c>
      <c r="W68">
        <v>74.5</v>
      </c>
      <c r="X68">
        <v>151.5</v>
      </c>
      <c r="Y68">
        <v>513.8</v>
      </c>
      <c r="Z68">
        <v>194.85</v>
      </c>
      <c r="AA68">
        <v>142</v>
      </c>
      <c r="AB68">
        <v>26</v>
      </c>
      <c r="AC68">
        <v>0</v>
      </c>
      <c r="AD68">
        <v>0</v>
      </c>
      <c r="AE68">
        <v>0</v>
      </c>
      <c r="AF68">
        <v>0</v>
      </c>
      <c r="AH68">
        <v>0</v>
      </c>
    </row>
    <row r="69" spans="1:34" ht="15.95">
      <c r="A69" s="73" t="s">
        <v>157</v>
      </c>
      <c r="B69" s="79" t="s">
        <v>89</v>
      </c>
      <c r="C69">
        <v>0</v>
      </c>
      <c r="D69">
        <v>97.700000000000017</v>
      </c>
      <c r="E69">
        <v>148.20000000000005</v>
      </c>
      <c r="F69">
        <v>22.8</v>
      </c>
      <c r="G69">
        <v>11.4</v>
      </c>
      <c r="H69">
        <v>0</v>
      </c>
      <c r="I69">
        <v>22.8</v>
      </c>
      <c r="J69">
        <v>0</v>
      </c>
      <c r="K69">
        <v>0</v>
      </c>
      <c r="L69">
        <v>0</v>
      </c>
      <c r="M69">
        <v>22.8</v>
      </c>
      <c r="N69">
        <v>45.6</v>
      </c>
      <c r="O69">
        <v>102.60000000000002</v>
      </c>
      <c r="P69">
        <v>0</v>
      </c>
      <c r="Q69">
        <v>22.8</v>
      </c>
      <c r="R69">
        <v>0</v>
      </c>
      <c r="S69">
        <v>16</v>
      </c>
      <c r="T69">
        <v>0</v>
      </c>
      <c r="U69">
        <v>0</v>
      </c>
      <c r="V69">
        <v>0</v>
      </c>
      <c r="W69">
        <v>22.8</v>
      </c>
      <c r="X69">
        <v>79.800000000000011</v>
      </c>
      <c r="Y69">
        <v>136.80000000000004</v>
      </c>
      <c r="Z69">
        <v>0</v>
      </c>
      <c r="AA69">
        <v>22.8</v>
      </c>
      <c r="AB69">
        <v>0</v>
      </c>
      <c r="AC69">
        <v>11.4</v>
      </c>
      <c r="AD69">
        <v>0</v>
      </c>
      <c r="AE69">
        <v>0</v>
      </c>
      <c r="AF69">
        <v>0</v>
      </c>
      <c r="AH69">
        <v>0</v>
      </c>
    </row>
    <row r="70" spans="1:34" ht="32.1">
      <c r="A70" s="73" t="s">
        <v>158</v>
      </c>
      <c r="B70" s="79" t="s">
        <v>89</v>
      </c>
      <c r="C70">
        <v>10</v>
      </c>
      <c r="D70">
        <v>307.6</v>
      </c>
      <c r="E70">
        <v>513.1999999999997</v>
      </c>
      <c r="F70">
        <v>335.59999999999997</v>
      </c>
      <c r="G70">
        <v>10</v>
      </c>
      <c r="H70">
        <v>0</v>
      </c>
      <c r="I70">
        <v>22.8</v>
      </c>
      <c r="J70">
        <v>0</v>
      </c>
      <c r="K70">
        <v>69.6</v>
      </c>
      <c r="L70">
        <v>0</v>
      </c>
      <c r="M70">
        <v>0</v>
      </c>
      <c r="N70">
        <v>296.6</v>
      </c>
      <c r="O70">
        <v>280.04000000000008</v>
      </c>
      <c r="P70">
        <v>213.96000000000006</v>
      </c>
      <c r="Q70">
        <v>22.8</v>
      </c>
      <c r="R70">
        <v>0</v>
      </c>
      <c r="S70">
        <v>23.4</v>
      </c>
      <c r="T70">
        <v>0</v>
      </c>
      <c r="U70">
        <v>41.4</v>
      </c>
      <c r="V70">
        <v>0</v>
      </c>
      <c r="W70">
        <v>0</v>
      </c>
      <c r="X70">
        <v>265.60000000000008</v>
      </c>
      <c r="Y70">
        <v>489.95999999999975</v>
      </c>
      <c r="Z70">
        <v>312.56</v>
      </c>
      <c r="AA70">
        <v>45.6</v>
      </c>
      <c r="AB70">
        <v>0</v>
      </c>
      <c r="AC70">
        <v>59.7</v>
      </c>
      <c r="AD70">
        <v>0</v>
      </c>
      <c r="AE70">
        <v>37.8</v>
      </c>
      <c r="AF70">
        <v>0</v>
      </c>
      <c r="AH70">
        <v>0</v>
      </c>
    </row>
    <row r="71" spans="1:34" ht="32.1">
      <c r="A71" s="73" t="s">
        <v>159</v>
      </c>
      <c r="B71" s="79" t="s">
        <v>89</v>
      </c>
      <c r="C71">
        <v>10.64</v>
      </c>
      <c r="D71">
        <v>300</v>
      </c>
      <c r="E71">
        <v>405.99999999999983</v>
      </c>
      <c r="F71">
        <v>288.6</v>
      </c>
      <c r="G71">
        <v>45.2</v>
      </c>
      <c r="H71">
        <v>22.8</v>
      </c>
      <c r="I71">
        <v>22.8</v>
      </c>
      <c r="J71">
        <v>0</v>
      </c>
      <c r="K71">
        <v>0</v>
      </c>
      <c r="L71">
        <v>0</v>
      </c>
      <c r="M71">
        <v>8.08</v>
      </c>
      <c r="N71">
        <v>349.59999999999997</v>
      </c>
      <c r="O71">
        <v>299.8</v>
      </c>
      <c r="P71">
        <v>246.80000000000007</v>
      </c>
      <c r="Q71">
        <v>34.48</v>
      </c>
      <c r="R71">
        <v>27.4</v>
      </c>
      <c r="S71">
        <v>27.4</v>
      </c>
      <c r="T71">
        <v>0</v>
      </c>
      <c r="U71">
        <v>0</v>
      </c>
      <c r="V71">
        <v>0</v>
      </c>
      <c r="W71">
        <v>7.6</v>
      </c>
      <c r="X71">
        <v>281.8</v>
      </c>
      <c r="Y71">
        <v>459.39999999999969</v>
      </c>
      <c r="Z71">
        <v>397.99999999999983</v>
      </c>
      <c r="AA71">
        <v>49</v>
      </c>
      <c r="AB71">
        <v>22.8</v>
      </c>
      <c r="AC71">
        <v>22.8</v>
      </c>
      <c r="AD71">
        <v>22.8</v>
      </c>
      <c r="AE71">
        <v>0</v>
      </c>
      <c r="AF71">
        <v>0</v>
      </c>
      <c r="AH71">
        <v>0</v>
      </c>
    </row>
    <row r="72" spans="1:34" ht="32.1">
      <c r="A72" s="73" t="s">
        <v>160</v>
      </c>
      <c r="B72" s="79" t="s">
        <v>89</v>
      </c>
      <c r="C72">
        <v>60</v>
      </c>
      <c r="D72">
        <v>60</v>
      </c>
      <c r="E72">
        <v>315</v>
      </c>
      <c r="F72">
        <v>171</v>
      </c>
      <c r="G72">
        <v>120</v>
      </c>
      <c r="H72">
        <v>0</v>
      </c>
      <c r="I72">
        <v>15</v>
      </c>
      <c r="J72">
        <v>15</v>
      </c>
      <c r="K72">
        <v>0</v>
      </c>
      <c r="L72">
        <v>0</v>
      </c>
      <c r="M72">
        <v>90</v>
      </c>
      <c r="N72">
        <v>90</v>
      </c>
      <c r="O72">
        <v>105</v>
      </c>
      <c r="P72">
        <v>89</v>
      </c>
      <c r="Q72">
        <v>105</v>
      </c>
      <c r="R72">
        <v>0</v>
      </c>
      <c r="S72">
        <v>0</v>
      </c>
      <c r="T72">
        <v>0</v>
      </c>
      <c r="U72">
        <v>0</v>
      </c>
      <c r="V72">
        <v>0</v>
      </c>
      <c r="W72">
        <v>60</v>
      </c>
      <c r="X72">
        <v>75</v>
      </c>
      <c r="Y72">
        <v>256.36</v>
      </c>
      <c r="Z72">
        <v>171</v>
      </c>
      <c r="AA72">
        <v>121.36</v>
      </c>
      <c r="AB72">
        <v>0</v>
      </c>
      <c r="AC72">
        <v>0</v>
      </c>
      <c r="AD72">
        <v>0</v>
      </c>
      <c r="AE72">
        <v>0</v>
      </c>
      <c r="AF72">
        <v>0</v>
      </c>
      <c r="AH72">
        <v>0</v>
      </c>
    </row>
    <row r="73" spans="1:34" ht="15.95">
      <c r="A73" s="73" t="s">
        <v>161</v>
      </c>
      <c r="B73" s="79" t="s">
        <v>89</v>
      </c>
      <c r="C73">
        <v>36.4</v>
      </c>
      <c r="D73">
        <v>361.59999999999991</v>
      </c>
      <c r="E73">
        <v>623.43999999999949</v>
      </c>
      <c r="F73">
        <v>357.76000000000005</v>
      </c>
      <c r="G73">
        <v>59.2</v>
      </c>
      <c r="H73">
        <v>175.8</v>
      </c>
      <c r="I73">
        <v>38</v>
      </c>
      <c r="J73">
        <v>22.8</v>
      </c>
      <c r="K73">
        <v>0</v>
      </c>
      <c r="L73">
        <v>0</v>
      </c>
      <c r="M73">
        <v>10</v>
      </c>
      <c r="N73">
        <v>337.99999999999989</v>
      </c>
      <c r="O73">
        <v>331.43999999999994</v>
      </c>
      <c r="P73">
        <v>228.16000000000008</v>
      </c>
      <c r="Q73">
        <v>21.4</v>
      </c>
      <c r="R73">
        <v>167.76</v>
      </c>
      <c r="S73">
        <v>19.8</v>
      </c>
      <c r="T73">
        <v>0</v>
      </c>
      <c r="U73">
        <v>0</v>
      </c>
      <c r="V73">
        <v>0</v>
      </c>
      <c r="W73">
        <v>21.4</v>
      </c>
      <c r="X73">
        <v>406.39999999999975</v>
      </c>
      <c r="Y73">
        <v>471.83999999999969</v>
      </c>
      <c r="Z73">
        <v>322.96</v>
      </c>
      <c r="AA73">
        <v>44.2</v>
      </c>
      <c r="AB73">
        <v>173.20000000000002</v>
      </c>
      <c r="AC73">
        <v>15.2</v>
      </c>
      <c r="AD73">
        <v>7.6</v>
      </c>
      <c r="AE73">
        <v>0</v>
      </c>
      <c r="AF73">
        <v>0</v>
      </c>
      <c r="AH73">
        <v>0</v>
      </c>
    </row>
    <row r="74" spans="1:34" ht="15.95">
      <c r="A74" s="73" t="s">
        <v>162</v>
      </c>
      <c r="B74" s="79" t="s">
        <v>89</v>
      </c>
      <c r="C74">
        <v>66</v>
      </c>
      <c r="D74">
        <v>39</v>
      </c>
      <c r="E74">
        <v>435</v>
      </c>
      <c r="F74">
        <v>69</v>
      </c>
      <c r="G74">
        <v>108</v>
      </c>
      <c r="H74">
        <v>15</v>
      </c>
      <c r="I74">
        <v>0</v>
      </c>
      <c r="J74">
        <v>0</v>
      </c>
      <c r="K74">
        <v>0</v>
      </c>
      <c r="L74">
        <v>1</v>
      </c>
      <c r="M74">
        <v>30</v>
      </c>
      <c r="N74">
        <v>21</v>
      </c>
      <c r="O74">
        <v>288</v>
      </c>
      <c r="P74">
        <v>81</v>
      </c>
      <c r="Q74">
        <v>75</v>
      </c>
      <c r="R74">
        <v>0</v>
      </c>
      <c r="S74">
        <v>0</v>
      </c>
      <c r="T74">
        <v>0</v>
      </c>
      <c r="U74">
        <v>0</v>
      </c>
      <c r="V74">
        <v>0</v>
      </c>
      <c r="W74">
        <v>0</v>
      </c>
      <c r="X74">
        <v>30</v>
      </c>
      <c r="Y74">
        <v>369</v>
      </c>
      <c r="Z74">
        <v>83.45</v>
      </c>
      <c r="AA74">
        <v>84</v>
      </c>
      <c r="AB74">
        <v>0</v>
      </c>
      <c r="AC74">
        <v>0</v>
      </c>
      <c r="AD74">
        <v>0</v>
      </c>
      <c r="AE74">
        <v>0</v>
      </c>
      <c r="AF74">
        <v>0</v>
      </c>
      <c r="AH74">
        <v>1</v>
      </c>
    </row>
    <row r="75" spans="1:34" ht="32.1">
      <c r="A75" s="74" t="s">
        <v>163</v>
      </c>
      <c r="B75" s="79" t="s">
        <v>89</v>
      </c>
      <c r="C75">
        <v>48</v>
      </c>
      <c r="D75">
        <v>54</v>
      </c>
      <c r="E75">
        <v>306</v>
      </c>
      <c r="F75">
        <v>81.68</v>
      </c>
      <c r="G75">
        <v>78</v>
      </c>
      <c r="H75">
        <v>0</v>
      </c>
      <c r="I75">
        <v>0</v>
      </c>
      <c r="J75">
        <v>0</v>
      </c>
      <c r="K75">
        <v>0</v>
      </c>
      <c r="L75">
        <v>1</v>
      </c>
      <c r="M75">
        <v>45</v>
      </c>
      <c r="N75">
        <v>73.14</v>
      </c>
      <c r="O75">
        <v>238.93</v>
      </c>
      <c r="P75">
        <v>52</v>
      </c>
      <c r="Q75">
        <v>45</v>
      </c>
      <c r="R75">
        <v>0</v>
      </c>
      <c r="S75">
        <v>0</v>
      </c>
      <c r="T75">
        <v>0</v>
      </c>
      <c r="U75">
        <v>0</v>
      </c>
      <c r="V75">
        <v>0</v>
      </c>
      <c r="W75">
        <v>34.91</v>
      </c>
      <c r="X75">
        <v>25</v>
      </c>
      <c r="Y75">
        <v>369.38</v>
      </c>
      <c r="Z75">
        <v>95.2</v>
      </c>
      <c r="AA75">
        <v>78</v>
      </c>
      <c r="AB75">
        <v>0</v>
      </c>
      <c r="AC75">
        <v>0</v>
      </c>
      <c r="AD75">
        <v>0</v>
      </c>
      <c r="AE75">
        <v>0</v>
      </c>
      <c r="AF75">
        <v>0</v>
      </c>
      <c r="AH75">
        <v>1</v>
      </c>
    </row>
    <row r="76" spans="1:34" ht="15.95">
      <c r="A76" s="74" t="s">
        <v>164</v>
      </c>
      <c r="B76" s="79" t="s">
        <v>89</v>
      </c>
      <c r="C76">
        <v>15</v>
      </c>
      <c r="D76">
        <v>135</v>
      </c>
      <c r="E76">
        <v>285</v>
      </c>
      <c r="F76">
        <v>150</v>
      </c>
      <c r="G76">
        <v>60</v>
      </c>
      <c r="H76">
        <v>30</v>
      </c>
      <c r="I76">
        <v>90</v>
      </c>
      <c r="J76">
        <v>0</v>
      </c>
      <c r="K76">
        <v>0</v>
      </c>
      <c r="L76">
        <v>0</v>
      </c>
      <c r="M76">
        <v>15</v>
      </c>
      <c r="N76">
        <v>135</v>
      </c>
      <c r="O76">
        <v>135</v>
      </c>
      <c r="P76">
        <v>80</v>
      </c>
      <c r="Q76">
        <v>0</v>
      </c>
      <c r="R76">
        <v>29</v>
      </c>
      <c r="S76">
        <v>58</v>
      </c>
      <c r="T76">
        <v>0</v>
      </c>
      <c r="U76">
        <v>0</v>
      </c>
      <c r="V76">
        <v>0</v>
      </c>
      <c r="W76">
        <v>15</v>
      </c>
      <c r="X76">
        <v>135</v>
      </c>
      <c r="Y76">
        <v>210</v>
      </c>
      <c r="Z76">
        <v>140</v>
      </c>
      <c r="AA76">
        <v>15</v>
      </c>
      <c r="AB76">
        <v>60</v>
      </c>
      <c r="AC76">
        <v>60</v>
      </c>
      <c r="AD76">
        <v>0</v>
      </c>
      <c r="AE76">
        <v>0</v>
      </c>
      <c r="AF76">
        <v>0</v>
      </c>
      <c r="AH76">
        <v>0</v>
      </c>
    </row>
    <row r="77" spans="1:34" ht="32.1">
      <c r="A77" s="74" t="s">
        <v>165</v>
      </c>
      <c r="B77" s="79" t="s">
        <v>89</v>
      </c>
      <c r="C77">
        <v>39</v>
      </c>
      <c r="D77">
        <v>72</v>
      </c>
      <c r="E77">
        <v>684</v>
      </c>
      <c r="F77">
        <v>294</v>
      </c>
      <c r="G77">
        <v>171</v>
      </c>
      <c r="H77">
        <v>18</v>
      </c>
      <c r="I77">
        <v>0</v>
      </c>
      <c r="J77">
        <v>0</v>
      </c>
      <c r="K77">
        <v>0</v>
      </c>
      <c r="L77">
        <v>0</v>
      </c>
      <c r="M77">
        <v>15</v>
      </c>
      <c r="N77">
        <v>54</v>
      </c>
      <c r="O77">
        <v>565</v>
      </c>
      <c r="P77">
        <v>223.75</v>
      </c>
      <c r="Q77">
        <v>165</v>
      </c>
      <c r="R77">
        <v>24</v>
      </c>
      <c r="S77">
        <v>0</v>
      </c>
      <c r="T77">
        <v>0</v>
      </c>
      <c r="U77">
        <v>0</v>
      </c>
      <c r="V77">
        <v>0</v>
      </c>
      <c r="W77">
        <v>30</v>
      </c>
      <c r="X77">
        <v>24</v>
      </c>
      <c r="Y77">
        <v>639</v>
      </c>
      <c r="Z77">
        <v>240</v>
      </c>
      <c r="AA77">
        <v>225</v>
      </c>
      <c r="AB77">
        <v>25</v>
      </c>
      <c r="AC77">
        <v>0</v>
      </c>
      <c r="AD77">
        <v>0</v>
      </c>
      <c r="AE77">
        <v>0</v>
      </c>
      <c r="AF77">
        <v>0</v>
      </c>
      <c r="AH77">
        <v>0</v>
      </c>
    </row>
    <row r="78" spans="1:34" ht="15.95">
      <c r="A78" s="74" t="s">
        <v>166</v>
      </c>
      <c r="B78" s="79" t="s">
        <v>89</v>
      </c>
      <c r="C78">
        <v>0</v>
      </c>
      <c r="D78">
        <v>0</v>
      </c>
      <c r="E78">
        <v>15</v>
      </c>
      <c r="F78">
        <v>0</v>
      </c>
      <c r="G78">
        <v>0</v>
      </c>
      <c r="H78">
        <v>0</v>
      </c>
      <c r="I78">
        <v>0</v>
      </c>
      <c r="J78">
        <v>0</v>
      </c>
      <c r="K78">
        <v>0</v>
      </c>
      <c r="L78">
        <v>0</v>
      </c>
      <c r="M78">
        <v>0</v>
      </c>
      <c r="N78">
        <v>0</v>
      </c>
      <c r="O78">
        <v>15</v>
      </c>
      <c r="P78">
        <v>15</v>
      </c>
      <c r="Q78">
        <v>0</v>
      </c>
      <c r="R78">
        <v>0</v>
      </c>
      <c r="S78">
        <v>0</v>
      </c>
      <c r="T78">
        <v>0</v>
      </c>
      <c r="U78">
        <v>0</v>
      </c>
      <c r="V78">
        <v>0</v>
      </c>
      <c r="W78">
        <v>0</v>
      </c>
      <c r="X78">
        <v>15</v>
      </c>
      <c r="Y78">
        <v>15</v>
      </c>
      <c r="Z78">
        <v>15</v>
      </c>
      <c r="AA78">
        <v>0</v>
      </c>
      <c r="AB78">
        <v>0</v>
      </c>
      <c r="AC78">
        <v>0</v>
      </c>
      <c r="AD78">
        <v>0</v>
      </c>
      <c r="AE78">
        <v>0</v>
      </c>
      <c r="AF78">
        <v>0</v>
      </c>
      <c r="AH78">
        <v>0</v>
      </c>
    </row>
    <row r="79" spans="1:34" ht="15.95">
      <c r="A79" s="74" t="s">
        <v>167</v>
      </c>
      <c r="B79" s="79" t="s">
        <v>89</v>
      </c>
      <c r="C79">
        <v>30</v>
      </c>
      <c r="D79">
        <v>33</v>
      </c>
      <c r="E79">
        <v>388</v>
      </c>
      <c r="F79">
        <v>139</v>
      </c>
      <c r="G79">
        <v>114</v>
      </c>
      <c r="H79">
        <v>0</v>
      </c>
      <c r="I79">
        <v>0</v>
      </c>
      <c r="J79">
        <v>0</v>
      </c>
      <c r="K79">
        <v>0</v>
      </c>
      <c r="L79">
        <v>0</v>
      </c>
      <c r="M79">
        <v>15</v>
      </c>
      <c r="N79">
        <v>21</v>
      </c>
      <c r="O79">
        <v>222</v>
      </c>
      <c r="P79">
        <v>106.57</v>
      </c>
      <c r="Q79">
        <v>70</v>
      </c>
      <c r="R79">
        <v>0</v>
      </c>
      <c r="S79">
        <v>0</v>
      </c>
      <c r="T79">
        <v>0</v>
      </c>
      <c r="U79">
        <v>0</v>
      </c>
      <c r="V79">
        <v>0</v>
      </c>
      <c r="W79">
        <v>30</v>
      </c>
      <c r="X79">
        <v>17</v>
      </c>
      <c r="Y79">
        <v>317</v>
      </c>
      <c r="Z79">
        <v>150</v>
      </c>
      <c r="AA79">
        <v>134</v>
      </c>
      <c r="AB79">
        <v>0</v>
      </c>
      <c r="AC79">
        <v>0</v>
      </c>
      <c r="AD79">
        <v>0</v>
      </c>
      <c r="AE79">
        <v>0</v>
      </c>
      <c r="AF79">
        <v>0</v>
      </c>
      <c r="AH79">
        <v>0</v>
      </c>
    </row>
    <row r="80" spans="1:34" ht="15.95">
      <c r="A80" s="74" t="s">
        <v>168</v>
      </c>
      <c r="B80" s="79" t="s">
        <v>89</v>
      </c>
      <c r="C80">
        <v>108</v>
      </c>
      <c r="D80">
        <v>66</v>
      </c>
      <c r="E80">
        <v>345</v>
      </c>
      <c r="F80">
        <v>75</v>
      </c>
      <c r="G80">
        <v>234</v>
      </c>
      <c r="H80">
        <v>69</v>
      </c>
      <c r="I80">
        <v>0</v>
      </c>
      <c r="J80">
        <v>0</v>
      </c>
      <c r="K80">
        <v>0</v>
      </c>
      <c r="L80">
        <v>0</v>
      </c>
      <c r="M80">
        <v>78</v>
      </c>
      <c r="N80">
        <v>114</v>
      </c>
      <c r="O80">
        <v>135</v>
      </c>
      <c r="P80">
        <v>24</v>
      </c>
      <c r="Q80">
        <v>111</v>
      </c>
      <c r="R80">
        <v>28</v>
      </c>
      <c r="S80">
        <v>0</v>
      </c>
      <c r="T80">
        <v>0</v>
      </c>
      <c r="U80">
        <v>0</v>
      </c>
      <c r="V80">
        <v>0</v>
      </c>
      <c r="W80">
        <v>69</v>
      </c>
      <c r="X80">
        <v>96</v>
      </c>
      <c r="Y80">
        <v>228</v>
      </c>
      <c r="Z80">
        <v>54.82</v>
      </c>
      <c r="AA80">
        <v>114</v>
      </c>
      <c r="AB80">
        <v>6</v>
      </c>
      <c r="AC80">
        <v>0</v>
      </c>
      <c r="AD80">
        <v>0</v>
      </c>
      <c r="AE80">
        <v>0</v>
      </c>
      <c r="AF80">
        <v>0</v>
      </c>
      <c r="AH80">
        <v>0</v>
      </c>
    </row>
    <row r="81" spans="1:34" ht="32.1">
      <c r="A81" s="74" t="s">
        <v>169</v>
      </c>
      <c r="B81" s="79" t="s">
        <v>89</v>
      </c>
      <c r="C81">
        <v>0</v>
      </c>
      <c r="D81">
        <v>0</v>
      </c>
      <c r="E81">
        <v>132.29</v>
      </c>
      <c r="F81">
        <v>0</v>
      </c>
      <c r="G81">
        <v>0</v>
      </c>
      <c r="H81">
        <v>5.75</v>
      </c>
      <c r="I81">
        <v>0</v>
      </c>
      <c r="J81">
        <v>0</v>
      </c>
      <c r="K81">
        <v>0</v>
      </c>
      <c r="L81">
        <v>0</v>
      </c>
      <c r="M81">
        <v>0</v>
      </c>
      <c r="N81">
        <v>0</v>
      </c>
      <c r="O81">
        <v>114.16000000000001</v>
      </c>
      <c r="P81">
        <v>0</v>
      </c>
      <c r="Q81">
        <v>0</v>
      </c>
      <c r="R81">
        <v>16</v>
      </c>
      <c r="S81">
        <v>0</v>
      </c>
      <c r="T81">
        <v>0</v>
      </c>
      <c r="U81">
        <v>0</v>
      </c>
      <c r="V81">
        <v>0</v>
      </c>
      <c r="W81">
        <v>0</v>
      </c>
      <c r="X81">
        <v>0</v>
      </c>
      <c r="Y81">
        <v>109.96</v>
      </c>
      <c r="Z81">
        <v>0</v>
      </c>
      <c r="AA81">
        <v>0</v>
      </c>
      <c r="AB81">
        <v>8.67</v>
      </c>
      <c r="AC81">
        <v>0</v>
      </c>
      <c r="AD81">
        <v>0</v>
      </c>
      <c r="AE81">
        <v>0</v>
      </c>
      <c r="AF81">
        <v>0</v>
      </c>
      <c r="AH81">
        <v>0</v>
      </c>
    </row>
    <row r="82" spans="1:34" ht="15.95">
      <c r="A82" s="74" t="s">
        <v>170</v>
      </c>
      <c r="B82" s="79" t="s">
        <v>89</v>
      </c>
      <c r="C82">
        <v>0</v>
      </c>
      <c r="D82">
        <v>125.40000000000003</v>
      </c>
      <c r="E82">
        <v>114.00000000000003</v>
      </c>
      <c r="F82">
        <v>34.2</v>
      </c>
      <c r="G82">
        <v>0</v>
      </c>
      <c r="H82">
        <v>0</v>
      </c>
      <c r="I82">
        <v>22.8</v>
      </c>
      <c r="J82">
        <v>0</v>
      </c>
      <c r="K82">
        <v>0</v>
      </c>
      <c r="L82">
        <v>0</v>
      </c>
      <c r="M82">
        <v>0</v>
      </c>
      <c r="N82">
        <v>216.60000000000008</v>
      </c>
      <c r="O82">
        <v>79.800000000000011</v>
      </c>
      <c r="P82">
        <v>22.8</v>
      </c>
      <c r="Q82">
        <v>0</v>
      </c>
      <c r="R82">
        <v>0</v>
      </c>
      <c r="S82">
        <v>16</v>
      </c>
      <c r="T82">
        <v>0</v>
      </c>
      <c r="U82">
        <v>0</v>
      </c>
      <c r="V82">
        <v>0</v>
      </c>
      <c r="W82">
        <v>0</v>
      </c>
      <c r="X82">
        <v>159.60000000000005</v>
      </c>
      <c r="Y82">
        <v>182.40000000000006</v>
      </c>
      <c r="Z82">
        <v>114.00000000000003</v>
      </c>
      <c r="AA82">
        <v>0</v>
      </c>
      <c r="AB82">
        <v>0</v>
      </c>
      <c r="AC82">
        <v>45.6</v>
      </c>
      <c r="AD82">
        <v>0</v>
      </c>
      <c r="AE82">
        <v>0</v>
      </c>
      <c r="AF82">
        <v>0</v>
      </c>
      <c r="AH82">
        <v>0</v>
      </c>
    </row>
    <row r="83" spans="1:34" ht="32.1">
      <c r="A83" s="74" t="s">
        <v>171</v>
      </c>
      <c r="B83" s="79" t="s">
        <v>89</v>
      </c>
      <c r="C83">
        <v>0</v>
      </c>
      <c r="D83">
        <v>15</v>
      </c>
      <c r="E83">
        <v>255</v>
      </c>
      <c r="F83">
        <v>0</v>
      </c>
      <c r="G83">
        <v>0</v>
      </c>
      <c r="H83">
        <v>0</v>
      </c>
      <c r="I83">
        <v>0</v>
      </c>
      <c r="J83">
        <v>30</v>
      </c>
      <c r="K83">
        <v>0</v>
      </c>
      <c r="L83">
        <v>0</v>
      </c>
      <c r="M83">
        <v>0</v>
      </c>
      <c r="N83">
        <v>15</v>
      </c>
      <c r="O83">
        <v>255</v>
      </c>
      <c r="P83">
        <v>0</v>
      </c>
      <c r="Q83">
        <v>0</v>
      </c>
      <c r="R83">
        <v>0</v>
      </c>
      <c r="S83">
        <v>0</v>
      </c>
      <c r="T83">
        <v>26</v>
      </c>
      <c r="U83">
        <v>0</v>
      </c>
      <c r="V83">
        <v>0</v>
      </c>
      <c r="W83">
        <v>0</v>
      </c>
      <c r="X83">
        <v>0</v>
      </c>
      <c r="Y83">
        <v>240</v>
      </c>
      <c r="Z83">
        <v>0</v>
      </c>
      <c r="AA83">
        <v>0</v>
      </c>
      <c r="AB83">
        <v>0</v>
      </c>
      <c r="AC83">
        <v>0</v>
      </c>
      <c r="AD83">
        <v>30</v>
      </c>
      <c r="AE83">
        <v>0</v>
      </c>
      <c r="AF83">
        <v>0</v>
      </c>
      <c r="AH83">
        <v>0</v>
      </c>
    </row>
    <row r="84" spans="1:34" ht="15.95">
      <c r="A84" s="74" t="s">
        <v>172</v>
      </c>
      <c r="B84" s="79" t="s">
        <v>89</v>
      </c>
      <c r="C84">
        <v>15</v>
      </c>
      <c r="D84">
        <v>240</v>
      </c>
      <c r="E84">
        <v>360</v>
      </c>
      <c r="F84">
        <v>310</v>
      </c>
      <c r="G84">
        <v>0</v>
      </c>
      <c r="H84">
        <v>60</v>
      </c>
      <c r="I84">
        <v>30</v>
      </c>
      <c r="J84">
        <v>55</v>
      </c>
      <c r="K84">
        <v>0</v>
      </c>
      <c r="L84">
        <v>1</v>
      </c>
      <c r="M84">
        <v>0</v>
      </c>
      <c r="N84">
        <v>195</v>
      </c>
      <c r="O84">
        <v>285</v>
      </c>
      <c r="P84">
        <v>270</v>
      </c>
      <c r="Q84">
        <v>0</v>
      </c>
      <c r="R84">
        <v>58</v>
      </c>
      <c r="S84">
        <v>29</v>
      </c>
      <c r="T84">
        <v>58</v>
      </c>
      <c r="U84">
        <v>0</v>
      </c>
      <c r="V84">
        <v>0</v>
      </c>
      <c r="W84">
        <v>0</v>
      </c>
      <c r="X84">
        <v>195</v>
      </c>
      <c r="Y84">
        <v>435</v>
      </c>
      <c r="Z84">
        <v>390</v>
      </c>
      <c r="AA84">
        <v>0</v>
      </c>
      <c r="AB84">
        <v>90</v>
      </c>
      <c r="AC84">
        <v>80</v>
      </c>
      <c r="AD84">
        <v>60</v>
      </c>
      <c r="AE84">
        <v>0</v>
      </c>
      <c r="AF84">
        <v>0</v>
      </c>
      <c r="AH84">
        <v>1</v>
      </c>
    </row>
    <row r="85" spans="1:34" ht="32.1">
      <c r="A85" s="74" t="s">
        <v>173</v>
      </c>
      <c r="B85" s="79" t="s">
        <v>89</v>
      </c>
      <c r="C85">
        <v>0</v>
      </c>
      <c r="D85">
        <v>0</v>
      </c>
      <c r="E85">
        <v>45.6</v>
      </c>
      <c r="F85">
        <v>14.46</v>
      </c>
      <c r="G85">
        <v>0</v>
      </c>
      <c r="H85">
        <v>0</v>
      </c>
      <c r="I85">
        <v>0</v>
      </c>
      <c r="J85">
        <v>0</v>
      </c>
      <c r="K85">
        <v>0</v>
      </c>
      <c r="L85">
        <v>0</v>
      </c>
      <c r="M85">
        <v>0</v>
      </c>
      <c r="N85">
        <v>11.4</v>
      </c>
      <c r="O85">
        <v>11.4</v>
      </c>
      <c r="P85">
        <v>11.4</v>
      </c>
      <c r="Q85">
        <v>0</v>
      </c>
      <c r="R85">
        <v>0</v>
      </c>
      <c r="S85">
        <v>0</v>
      </c>
      <c r="T85">
        <v>0</v>
      </c>
      <c r="U85">
        <v>0</v>
      </c>
      <c r="V85">
        <v>0</v>
      </c>
      <c r="W85">
        <v>0</v>
      </c>
      <c r="X85">
        <v>0</v>
      </c>
      <c r="Y85">
        <v>22.8</v>
      </c>
      <c r="Z85">
        <v>7.6</v>
      </c>
      <c r="AA85">
        <v>0</v>
      </c>
      <c r="AB85">
        <v>0</v>
      </c>
      <c r="AC85">
        <v>0</v>
      </c>
      <c r="AD85">
        <v>0</v>
      </c>
      <c r="AE85">
        <v>0</v>
      </c>
      <c r="AF85">
        <v>0</v>
      </c>
      <c r="AH85">
        <v>0</v>
      </c>
    </row>
    <row r="86" spans="1:34" ht="15.95">
      <c r="A86" s="74" t="s">
        <v>174</v>
      </c>
      <c r="B86" s="79" t="s">
        <v>89</v>
      </c>
      <c r="C86">
        <v>30</v>
      </c>
      <c r="D86">
        <v>15</v>
      </c>
      <c r="E86">
        <v>45</v>
      </c>
      <c r="F86">
        <v>12</v>
      </c>
      <c r="G86">
        <v>0</v>
      </c>
      <c r="H86">
        <v>0</v>
      </c>
      <c r="I86">
        <v>0</v>
      </c>
      <c r="J86">
        <v>15</v>
      </c>
      <c r="K86">
        <v>0</v>
      </c>
      <c r="L86">
        <v>0</v>
      </c>
      <c r="M86">
        <v>15</v>
      </c>
      <c r="N86">
        <v>15</v>
      </c>
      <c r="O86">
        <v>30</v>
      </c>
      <c r="P86">
        <v>6</v>
      </c>
      <c r="Q86">
        <v>0</v>
      </c>
      <c r="R86">
        <v>0</v>
      </c>
      <c r="S86">
        <v>0</v>
      </c>
      <c r="T86">
        <v>0</v>
      </c>
      <c r="U86">
        <v>0</v>
      </c>
      <c r="V86">
        <v>0</v>
      </c>
      <c r="W86">
        <v>0</v>
      </c>
      <c r="X86">
        <v>30</v>
      </c>
      <c r="Y86">
        <v>33</v>
      </c>
      <c r="Z86">
        <v>33</v>
      </c>
      <c r="AA86">
        <v>0</v>
      </c>
      <c r="AB86">
        <v>30</v>
      </c>
      <c r="AC86">
        <v>0</v>
      </c>
      <c r="AD86">
        <v>0</v>
      </c>
      <c r="AE86">
        <v>0</v>
      </c>
      <c r="AF86">
        <v>0</v>
      </c>
      <c r="AH86">
        <v>0</v>
      </c>
    </row>
    <row r="87" spans="1:34" ht="15.95">
      <c r="A87" s="73" t="s">
        <v>175</v>
      </c>
      <c r="B87" s="79" t="s">
        <v>89</v>
      </c>
      <c r="C87">
        <v>0</v>
      </c>
      <c r="D87">
        <v>29</v>
      </c>
      <c r="E87">
        <v>15</v>
      </c>
      <c r="F87">
        <v>15</v>
      </c>
      <c r="G87">
        <v>0</v>
      </c>
      <c r="H87">
        <v>30</v>
      </c>
      <c r="I87">
        <v>0</v>
      </c>
      <c r="J87">
        <v>0</v>
      </c>
      <c r="K87">
        <v>0</v>
      </c>
      <c r="L87">
        <v>0</v>
      </c>
      <c r="M87">
        <v>0</v>
      </c>
      <c r="N87">
        <v>26</v>
      </c>
      <c r="O87">
        <v>3</v>
      </c>
      <c r="P87">
        <v>15</v>
      </c>
      <c r="Q87">
        <v>0</v>
      </c>
      <c r="R87">
        <v>29</v>
      </c>
      <c r="S87">
        <v>0</v>
      </c>
      <c r="T87">
        <v>0</v>
      </c>
      <c r="U87">
        <v>0</v>
      </c>
      <c r="V87">
        <v>0</v>
      </c>
      <c r="W87">
        <v>0</v>
      </c>
      <c r="X87">
        <v>27</v>
      </c>
      <c r="Y87">
        <v>3</v>
      </c>
      <c r="Z87">
        <v>15</v>
      </c>
      <c r="AA87">
        <v>0</v>
      </c>
      <c r="AB87">
        <v>18</v>
      </c>
      <c r="AC87">
        <v>0</v>
      </c>
      <c r="AD87">
        <v>0</v>
      </c>
      <c r="AE87">
        <v>0</v>
      </c>
      <c r="AF87">
        <v>0</v>
      </c>
      <c r="AH87">
        <v>0</v>
      </c>
    </row>
    <row r="88" spans="1:34" ht="32.1">
      <c r="A88" s="74" t="s">
        <v>176</v>
      </c>
      <c r="B88" s="79" t="s">
        <v>138</v>
      </c>
      <c r="C88">
        <v>0</v>
      </c>
      <c r="D88">
        <v>0</v>
      </c>
      <c r="E88">
        <v>75</v>
      </c>
      <c r="F88">
        <v>30</v>
      </c>
      <c r="G88">
        <v>75</v>
      </c>
      <c r="H88">
        <v>60</v>
      </c>
      <c r="I88">
        <v>0</v>
      </c>
      <c r="J88">
        <v>0</v>
      </c>
      <c r="K88">
        <v>0</v>
      </c>
      <c r="L88">
        <v>0</v>
      </c>
      <c r="M88">
        <v>0</v>
      </c>
      <c r="N88">
        <v>0</v>
      </c>
      <c r="O88">
        <v>75</v>
      </c>
      <c r="P88">
        <v>60</v>
      </c>
      <c r="Q88">
        <v>15</v>
      </c>
      <c r="R88">
        <v>29</v>
      </c>
      <c r="S88">
        <v>0</v>
      </c>
      <c r="T88">
        <v>0</v>
      </c>
      <c r="U88">
        <v>0</v>
      </c>
      <c r="V88">
        <v>0</v>
      </c>
      <c r="W88">
        <v>0</v>
      </c>
      <c r="X88">
        <v>0</v>
      </c>
      <c r="Y88">
        <v>75</v>
      </c>
      <c r="Z88">
        <v>60</v>
      </c>
      <c r="AA88">
        <v>30</v>
      </c>
      <c r="AB88">
        <v>30</v>
      </c>
      <c r="AC88">
        <v>0</v>
      </c>
      <c r="AD88">
        <v>0</v>
      </c>
      <c r="AE88">
        <v>30</v>
      </c>
      <c r="AF88">
        <v>0</v>
      </c>
      <c r="AH88">
        <v>0</v>
      </c>
    </row>
    <row r="89" spans="1:34" ht="32.1">
      <c r="A89" s="73" t="s">
        <v>177</v>
      </c>
      <c r="B89" s="79" t="s">
        <v>89</v>
      </c>
      <c r="C89">
        <v>11.4</v>
      </c>
      <c r="D89">
        <v>250.8000000000001</v>
      </c>
      <c r="E89">
        <v>154.50000000000003</v>
      </c>
      <c r="F89">
        <v>114.00000000000003</v>
      </c>
      <c r="G89">
        <v>68.4</v>
      </c>
      <c r="H89">
        <v>16</v>
      </c>
      <c r="I89">
        <v>22.8</v>
      </c>
      <c r="J89">
        <v>0</v>
      </c>
      <c r="K89">
        <v>0</v>
      </c>
      <c r="L89">
        <v>1</v>
      </c>
      <c r="M89">
        <v>22.8</v>
      </c>
      <c r="N89">
        <v>285.00000000000006</v>
      </c>
      <c r="O89">
        <v>172.70000000000005</v>
      </c>
      <c r="P89">
        <v>159.60000000000005</v>
      </c>
      <c r="Q89">
        <v>22.8</v>
      </c>
      <c r="R89">
        <v>27.4</v>
      </c>
      <c r="S89">
        <v>27.4</v>
      </c>
      <c r="T89">
        <v>0</v>
      </c>
      <c r="U89">
        <v>0</v>
      </c>
      <c r="V89">
        <v>0</v>
      </c>
      <c r="W89">
        <v>22.8</v>
      </c>
      <c r="X89">
        <v>262.2000000000001</v>
      </c>
      <c r="Y89">
        <v>290.3</v>
      </c>
      <c r="Z89">
        <v>273.60000000000008</v>
      </c>
      <c r="AA89">
        <v>45.6</v>
      </c>
      <c r="AB89">
        <v>22.8</v>
      </c>
      <c r="AC89">
        <v>22.8</v>
      </c>
      <c r="AD89">
        <v>0</v>
      </c>
      <c r="AE89">
        <v>0</v>
      </c>
      <c r="AF89">
        <v>0</v>
      </c>
      <c r="AH89">
        <v>1</v>
      </c>
    </row>
    <row r="90" spans="1:34" ht="32.1">
      <c r="A90" s="74" t="s">
        <v>178</v>
      </c>
      <c r="B90" s="79" t="s">
        <v>89</v>
      </c>
      <c r="C90">
        <v>11.4</v>
      </c>
      <c r="D90">
        <v>68.4</v>
      </c>
      <c r="E90">
        <v>34.2</v>
      </c>
      <c r="F90">
        <v>45.6</v>
      </c>
      <c r="G90">
        <v>11.4</v>
      </c>
      <c r="H90">
        <v>0</v>
      </c>
      <c r="I90">
        <v>0</v>
      </c>
      <c r="J90">
        <v>0</v>
      </c>
      <c r="K90">
        <v>0</v>
      </c>
      <c r="L90">
        <v>1</v>
      </c>
      <c r="M90">
        <v>11.4</v>
      </c>
      <c r="N90">
        <v>57</v>
      </c>
      <c r="O90">
        <v>45.6</v>
      </c>
      <c r="P90">
        <v>57</v>
      </c>
      <c r="Q90">
        <v>11.4</v>
      </c>
      <c r="R90">
        <v>0</v>
      </c>
      <c r="S90">
        <v>0</v>
      </c>
      <c r="T90">
        <v>0</v>
      </c>
      <c r="U90">
        <v>0</v>
      </c>
      <c r="V90">
        <v>0</v>
      </c>
      <c r="W90">
        <v>0</v>
      </c>
      <c r="X90">
        <v>91.200000000000017</v>
      </c>
      <c r="Y90">
        <v>57</v>
      </c>
      <c r="Z90">
        <v>68.4</v>
      </c>
      <c r="AA90">
        <v>0</v>
      </c>
      <c r="AB90">
        <v>0</v>
      </c>
      <c r="AC90">
        <v>0</v>
      </c>
      <c r="AD90">
        <v>0</v>
      </c>
      <c r="AE90">
        <v>0</v>
      </c>
      <c r="AF90">
        <v>0</v>
      </c>
      <c r="AH90">
        <v>1</v>
      </c>
    </row>
    <row r="91" spans="1:34" ht="15.95">
      <c r="A91" s="74" t="s">
        <v>179</v>
      </c>
      <c r="B91" s="79" t="s">
        <v>89</v>
      </c>
      <c r="C91">
        <v>0</v>
      </c>
      <c r="D91">
        <v>30</v>
      </c>
      <c r="E91">
        <v>0</v>
      </c>
      <c r="F91">
        <v>0</v>
      </c>
      <c r="G91">
        <v>0</v>
      </c>
      <c r="H91">
        <v>0</v>
      </c>
      <c r="I91">
        <v>0</v>
      </c>
      <c r="J91">
        <v>0</v>
      </c>
      <c r="K91">
        <v>0</v>
      </c>
      <c r="L91">
        <v>0</v>
      </c>
      <c r="M91">
        <v>0</v>
      </c>
      <c r="N91">
        <v>30</v>
      </c>
      <c r="O91">
        <v>0</v>
      </c>
      <c r="P91">
        <v>0</v>
      </c>
      <c r="Q91">
        <v>0</v>
      </c>
      <c r="R91">
        <v>0</v>
      </c>
      <c r="S91">
        <v>0</v>
      </c>
      <c r="T91">
        <v>0</v>
      </c>
      <c r="U91">
        <v>0</v>
      </c>
      <c r="V91">
        <v>0</v>
      </c>
      <c r="W91">
        <v>0</v>
      </c>
      <c r="X91">
        <v>30</v>
      </c>
      <c r="Y91">
        <v>0</v>
      </c>
      <c r="Z91">
        <v>0</v>
      </c>
      <c r="AA91">
        <v>0</v>
      </c>
      <c r="AB91">
        <v>0</v>
      </c>
      <c r="AC91">
        <v>0</v>
      </c>
      <c r="AD91">
        <v>0</v>
      </c>
      <c r="AE91">
        <v>0</v>
      </c>
      <c r="AF91">
        <v>0</v>
      </c>
      <c r="AH91">
        <v>0</v>
      </c>
    </row>
    <row r="92" spans="1:34" ht="32.1">
      <c r="A92" s="74" t="s">
        <v>180</v>
      </c>
      <c r="B92" s="79" t="s">
        <v>89</v>
      </c>
      <c r="C92">
        <v>0</v>
      </c>
      <c r="D92">
        <v>0</v>
      </c>
      <c r="E92">
        <v>720</v>
      </c>
      <c r="F92">
        <v>215</v>
      </c>
      <c r="G92">
        <v>130</v>
      </c>
      <c r="H92">
        <v>139.5</v>
      </c>
      <c r="I92">
        <v>32.5</v>
      </c>
      <c r="J92">
        <v>161</v>
      </c>
      <c r="K92">
        <v>0</v>
      </c>
      <c r="L92">
        <v>0</v>
      </c>
      <c r="M92">
        <v>0</v>
      </c>
      <c r="N92">
        <v>0</v>
      </c>
      <c r="O92">
        <v>342</v>
      </c>
      <c r="P92">
        <v>71</v>
      </c>
      <c r="Q92">
        <v>60</v>
      </c>
      <c r="R92">
        <v>78</v>
      </c>
      <c r="S92">
        <v>32.5</v>
      </c>
      <c r="T92">
        <v>71</v>
      </c>
      <c r="U92">
        <v>0</v>
      </c>
      <c r="V92">
        <v>0</v>
      </c>
      <c r="W92">
        <v>0</v>
      </c>
      <c r="X92">
        <v>0</v>
      </c>
      <c r="Y92">
        <v>527</v>
      </c>
      <c r="Z92">
        <v>95.5</v>
      </c>
      <c r="AA92">
        <v>180</v>
      </c>
      <c r="AB92">
        <v>121</v>
      </c>
      <c r="AC92">
        <v>34.5</v>
      </c>
      <c r="AD92">
        <v>146.5</v>
      </c>
      <c r="AE92">
        <v>0</v>
      </c>
      <c r="AF92">
        <v>0</v>
      </c>
      <c r="AH92">
        <v>0</v>
      </c>
    </row>
    <row r="93" spans="1:34" ht="15.95">
      <c r="A93" s="74" t="s">
        <v>181</v>
      </c>
      <c r="B93" s="79" t="s">
        <v>89</v>
      </c>
      <c r="C93">
        <v>15</v>
      </c>
      <c r="D93">
        <v>75</v>
      </c>
      <c r="E93">
        <v>75</v>
      </c>
      <c r="F93">
        <v>51</v>
      </c>
      <c r="G93">
        <v>15</v>
      </c>
      <c r="H93">
        <v>0</v>
      </c>
      <c r="I93">
        <v>0</v>
      </c>
      <c r="J93">
        <v>0</v>
      </c>
      <c r="K93">
        <v>0</v>
      </c>
      <c r="L93">
        <v>1</v>
      </c>
      <c r="M93">
        <v>0</v>
      </c>
      <c r="N93">
        <v>90</v>
      </c>
      <c r="O93">
        <v>60</v>
      </c>
      <c r="P93">
        <v>48</v>
      </c>
      <c r="Q93">
        <v>0</v>
      </c>
      <c r="R93">
        <v>0</v>
      </c>
      <c r="S93">
        <v>0</v>
      </c>
      <c r="T93">
        <v>0</v>
      </c>
      <c r="U93">
        <v>0</v>
      </c>
      <c r="V93">
        <v>0</v>
      </c>
      <c r="W93">
        <v>0</v>
      </c>
      <c r="X93">
        <v>45</v>
      </c>
      <c r="Y93">
        <v>120</v>
      </c>
      <c r="Z93">
        <v>90</v>
      </c>
      <c r="AA93">
        <v>0</v>
      </c>
      <c r="AB93">
        <v>0</v>
      </c>
      <c r="AC93">
        <v>0</v>
      </c>
      <c r="AD93">
        <v>0</v>
      </c>
      <c r="AE93">
        <v>0</v>
      </c>
      <c r="AF93">
        <v>0</v>
      </c>
      <c r="AH93">
        <v>1</v>
      </c>
    </row>
    <row r="94" spans="1:34" ht="15.95">
      <c r="A94" s="74" t="s">
        <v>182</v>
      </c>
      <c r="B94" s="79" t="s">
        <v>89</v>
      </c>
      <c r="C94">
        <v>0</v>
      </c>
      <c r="D94">
        <v>26.4</v>
      </c>
      <c r="E94">
        <v>0.6</v>
      </c>
      <c r="F94">
        <v>11.4</v>
      </c>
      <c r="G94">
        <v>0</v>
      </c>
      <c r="H94">
        <v>0</v>
      </c>
      <c r="I94">
        <v>0</v>
      </c>
      <c r="J94">
        <v>0</v>
      </c>
      <c r="K94">
        <v>0</v>
      </c>
      <c r="L94">
        <v>0</v>
      </c>
      <c r="M94">
        <v>0</v>
      </c>
      <c r="N94">
        <v>15</v>
      </c>
      <c r="O94">
        <v>0</v>
      </c>
      <c r="P94">
        <v>0</v>
      </c>
      <c r="Q94">
        <v>0</v>
      </c>
      <c r="R94">
        <v>0</v>
      </c>
      <c r="S94">
        <v>0</v>
      </c>
      <c r="T94">
        <v>0</v>
      </c>
      <c r="U94">
        <v>0</v>
      </c>
      <c r="V94">
        <v>0</v>
      </c>
      <c r="W94">
        <v>0</v>
      </c>
      <c r="X94">
        <v>0</v>
      </c>
      <c r="Y94">
        <v>30</v>
      </c>
      <c r="Z94">
        <v>5</v>
      </c>
      <c r="AA94">
        <v>0</v>
      </c>
      <c r="AB94">
        <v>0</v>
      </c>
      <c r="AC94">
        <v>0</v>
      </c>
      <c r="AD94">
        <v>0</v>
      </c>
      <c r="AE94">
        <v>20</v>
      </c>
      <c r="AF94">
        <v>0</v>
      </c>
      <c r="AH94">
        <v>0</v>
      </c>
    </row>
    <row r="95" spans="1:34" ht="32.1">
      <c r="A95" s="74" t="s">
        <v>183</v>
      </c>
      <c r="B95" s="79" t="s">
        <v>89</v>
      </c>
      <c r="C95">
        <v>0</v>
      </c>
      <c r="D95">
        <v>15</v>
      </c>
      <c r="E95">
        <v>15</v>
      </c>
      <c r="F95">
        <v>15</v>
      </c>
      <c r="G95">
        <v>0</v>
      </c>
      <c r="H95">
        <v>0</v>
      </c>
      <c r="I95">
        <v>0</v>
      </c>
      <c r="J95">
        <v>0</v>
      </c>
      <c r="K95">
        <v>0</v>
      </c>
      <c r="L95">
        <v>0</v>
      </c>
      <c r="M95">
        <v>0</v>
      </c>
      <c r="N95">
        <v>30</v>
      </c>
      <c r="O95">
        <v>0</v>
      </c>
      <c r="P95">
        <v>0</v>
      </c>
      <c r="Q95">
        <v>0</v>
      </c>
      <c r="R95">
        <v>0</v>
      </c>
      <c r="S95">
        <v>0</v>
      </c>
      <c r="T95">
        <v>0</v>
      </c>
      <c r="U95">
        <v>0</v>
      </c>
      <c r="V95">
        <v>0</v>
      </c>
      <c r="W95">
        <v>0</v>
      </c>
      <c r="X95">
        <v>15</v>
      </c>
      <c r="Y95">
        <v>15</v>
      </c>
      <c r="Z95">
        <v>15</v>
      </c>
      <c r="AA95">
        <v>0</v>
      </c>
      <c r="AB95">
        <v>30</v>
      </c>
      <c r="AC95">
        <v>0</v>
      </c>
      <c r="AD95">
        <v>0</v>
      </c>
      <c r="AE95">
        <v>0</v>
      </c>
      <c r="AF95">
        <v>0</v>
      </c>
      <c r="AH95">
        <v>0</v>
      </c>
    </row>
    <row r="96" spans="1:34" ht="15.95">
      <c r="A96" s="74" t="s">
        <v>184</v>
      </c>
      <c r="B96" s="79" t="s">
        <v>89</v>
      </c>
      <c r="C96">
        <v>0</v>
      </c>
      <c r="D96">
        <v>0</v>
      </c>
      <c r="E96">
        <v>0</v>
      </c>
      <c r="F96">
        <v>0</v>
      </c>
      <c r="G96">
        <v>0</v>
      </c>
      <c r="H96">
        <v>0</v>
      </c>
      <c r="I96">
        <v>0</v>
      </c>
      <c r="J96">
        <v>0</v>
      </c>
      <c r="K96">
        <v>0</v>
      </c>
      <c r="L96">
        <v>0</v>
      </c>
      <c r="M96">
        <v>0</v>
      </c>
      <c r="N96">
        <v>0</v>
      </c>
      <c r="O96">
        <v>0</v>
      </c>
      <c r="P96">
        <v>0</v>
      </c>
      <c r="Q96">
        <v>0</v>
      </c>
      <c r="R96">
        <v>0</v>
      </c>
      <c r="S96">
        <v>0</v>
      </c>
      <c r="T96">
        <v>0</v>
      </c>
      <c r="U96">
        <v>0</v>
      </c>
      <c r="V96">
        <v>0</v>
      </c>
      <c r="W96">
        <v>0</v>
      </c>
      <c r="X96">
        <v>15</v>
      </c>
      <c r="Y96">
        <v>0</v>
      </c>
      <c r="Z96">
        <v>0</v>
      </c>
      <c r="AA96">
        <v>0</v>
      </c>
      <c r="AB96">
        <v>0</v>
      </c>
      <c r="AC96">
        <v>0</v>
      </c>
      <c r="AD96">
        <v>0</v>
      </c>
      <c r="AE96">
        <v>0</v>
      </c>
      <c r="AF96">
        <v>0</v>
      </c>
      <c r="AH96">
        <v>0</v>
      </c>
    </row>
    <row r="97" spans="1:34" ht="15.95">
      <c r="A97" s="73" t="s">
        <v>185</v>
      </c>
      <c r="B97" s="79" t="s">
        <v>89</v>
      </c>
      <c r="C97">
        <v>0</v>
      </c>
      <c r="D97">
        <v>34.2</v>
      </c>
      <c r="E97">
        <v>11.4</v>
      </c>
      <c r="F97">
        <v>11.4</v>
      </c>
      <c r="G97">
        <v>0</v>
      </c>
      <c r="H97">
        <v>0</v>
      </c>
      <c r="I97">
        <v>0</v>
      </c>
      <c r="J97">
        <v>0</v>
      </c>
      <c r="K97">
        <v>0</v>
      </c>
      <c r="L97">
        <v>0</v>
      </c>
      <c r="M97">
        <v>0</v>
      </c>
      <c r="N97">
        <v>11.4</v>
      </c>
      <c r="O97">
        <v>22.8</v>
      </c>
      <c r="P97">
        <v>20</v>
      </c>
      <c r="Q97">
        <v>0</v>
      </c>
      <c r="R97">
        <v>24.6</v>
      </c>
      <c r="S97">
        <v>0</v>
      </c>
      <c r="T97">
        <v>0</v>
      </c>
      <c r="U97">
        <v>0</v>
      </c>
      <c r="V97">
        <v>0</v>
      </c>
      <c r="W97">
        <v>0</v>
      </c>
      <c r="X97">
        <v>11.4</v>
      </c>
      <c r="Y97">
        <v>22.8</v>
      </c>
      <c r="Z97">
        <v>20</v>
      </c>
      <c r="AA97">
        <v>0</v>
      </c>
      <c r="AB97">
        <v>20</v>
      </c>
      <c r="AC97">
        <v>0</v>
      </c>
      <c r="AD97">
        <v>0</v>
      </c>
      <c r="AE97">
        <v>0</v>
      </c>
      <c r="AF97">
        <v>0</v>
      </c>
      <c r="AH97">
        <v>0</v>
      </c>
    </row>
    <row r="98" spans="1:34" ht="15.95">
      <c r="A98" s="74" t="s">
        <v>186</v>
      </c>
      <c r="B98" s="79" t="s">
        <v>89</v>
      </c>
      <c r="C98">
        <v>30</v>
      </c>
      <c r="D98">
        <v>60</v>
      </c>
      <c r="E98">
        <v>0</v>
      </c>
      <c r="F98">
        <v>5</v>
      </c>
      <c r="G98">
        <v>15</v>
      </c>
      <c r="H98">
        <v>0</v>
      </c>
      <c r="I98">
        <v>0</v>
      </c>
      <c r="J98">
        <v>0</v>
      </c>
      <c r="K98">
        <v>0</v>
      </c>
      <c r="L98">
        <v>0</v>
      </c>
      <c r="M98">
        <v>30</v>
      </c>
      <c r="N98">
        <v>60</v>
      </c>
      <c r="O98">
        <v>45</v>
      </c>
      <c r="P98">
        <v>45</v>
      </c>
      <c r="Q98">
        <v>30</v>
      </c>
      <c r="R98">
        <v>29</v>
      </c>
      <c r="S98">
        <v>0</v>
      </c>
      <c r="T98">
        <v>0</v>
      </c>
      <c r="U98">
        <v>0</v>
      </c>
      <c r="V98">
        <v>0</v>
      </c>
      <c r="W98">
        <v>0</v>
      </c>
      <c r="X98">
        <v>45</v>
      </c>
      <c r="Y98">
        <v>75</v>
      </c>
      <c r="Z98">
        <v>75</v>
      </c>
      <c r="AA98">
        <v>0</v>
      </c>
      <c r="AB98">
        <v>90</v>
      </c>
      <c r="AC98">
        <v>0</v>
      </c>
      <c r="AD98">
        <v>0</v>
      </c>
      <c r="AE98">
        <v>0</v>
      </c>
      <c r="AF98">
        <v>0</v>
      </c>
      <c r="AH98">
        <v>0</v>
      </c>
    </row>
    <row r="99" spans="1:34" ht="32.1">
      <c r="A99" s="74" t="s">
        <v>187</v>
      </c>
      <c r="B99" s="79" t="s">
        <v>138</v>
      </c>
      <c r="C99">
        <v>0</v>
      </c>
      <c r="D99">
        <v>0</v>
      </c>
      <c r="E99">
        <v>420</v>
      </c>
      <c r="F99">
        <v>165</v>
      </c>
      <c r="G99">
        <v>75</v>
      </c>
      <c r="H99">
        <v>75</v>
      </c>
      <c r="I99">
        <v>0</v>
      </c>
      <c r="J99">
        <v>0</v>
      </c>
      <c r="K99">
        <v>0</v>
      </c>
      <c r="L99">
        <v>0</v>
      </c>
      <c r="M99">
        <v>0</v>
      </c>
      <c r="N99">
        <v>0</v>
      </c>
      <c r="O99">
        <v>360</v>
      </c>
      <c r="P99">
        <v>165</v>
      </c>
      <c r="Q99">
        <v>45</v>
      </c>
      <c r="R99">
        <v>29</v>
      </c>
      <c r="S99">
        <v>0</v>
      </c>
      <c r="T99">
        <v>0</v>
      </c>
      <c r="U99">
        <v>0</v>
      </c>
      <c r="V99">
        <v>0</v>
      </c>
      <c r="W99">
        <v>0</v>
      </c>
      <c r="X99">
        <v>0</v>
      </c>
      <c r="Y99">
        <v>450</v>
      </c>
      <c r="Z99">
        <v>135</v>
      </c>
      <c r="AA99">
        <v>120</v>
      </c>
      <c r="AB99">
        <v>45</v>
      </c>
      <c r="AC99">
        <v>0</v>
      </c>
      <c r="AD99">
        <v>0</v>
      </c>
      <c r="AE99">
        <v>0</v>
      </c>
      <c r="AF99">
        <v>0</v>
      </c>
      <c r="AH99">
        <v>0</v>
      </c>
    </row>
    <row r="100" spans="1:34" ht="15.95">
      <c r="A100" s="74" t="s">
        <v>188</v>
      </c>
      <c r="B100" s="79" t="s">
        <v>89</v>
      </c>
      <c r="C100">
        <v>0</v>
      </c>
      <c r="D100">
        <v>176</v>
      </c>
      <c r="E100">
        <v>365</v>
      </c>
      <c r="F100">
        <v>292</v>
      </c>
      <c r="G100">
        <v>50</v>
      </c>
      <c r="H100">
        <v>0</v>
      </c>
      <c r="I100">
        <v>10</v>
      </c>
      <c r="J100">
        <v>0</v>
      </c>
      <c r="K100">
        <v>128</v>
      </c>
      <c r="L100">
        <v>0</v>
      </c>
      <c r="M100">
        <v>0</v>
      </c>
      <c r="N100">
        <v>154</v>
      </c>
      <c r="O100">
        <v>283</v>
      </c>
      <c r="P100">
        <v>217</v>
      </c>
      <c r="Q100">
        <v>0</v>
      </c>
      <c r="R100">
        <v>0</v>
      </c>
      <c r="S100">
        <v>0</v>
      </c>
      <c r="T100">
        <v>0</v>
      </c>
      <c r="U100">
        <v>75</v>
      </c>
      <c r="V100">
        <v>0</v>
      </c>
      <c r="W100">
        <v>0</v>
      </c>
      <c r="X100">
        <v>165</v>
      </c>
      <c r="Y100">
        <v>348</v>
      </c>
      <c r="Z100">
        <v>293</v>
      </c>
      <c r="AA100">
        <v>0</v>
      </c>
      <c r="AB100">
        <v>0</v>
      </c>
      <c r="AC100">
        <v>0</v>
      </c>
      <c r="AD100">
        <v>0</v>
      </c>
      <c r="AE100">
        <v>110</v>
      </c>
      <c r="AF100">
        <v>0</v>
      </c>
      <c r="AH100">
        <v>0</v>
      </c>
    </row>
    <row r="101" spans="1:34" ht="32.1">
      <c r="A101" s="73" t="s">
        <v>189</v>
      </c>
      <c r="B101" s="79" t="s">
        <v>89</v>
      </c>
      <c r="C101">
        <v>15</v>
      </c>
      <c r="D101">
        <v>81</v>
      </c>
      <c r="E101">
        <v>499</v>
      </c>
      <c r="F101">
        <v>286.7</v>
      </c>
      <c r="G101">
        <v>127</v>
      </c>
      <c r="H101">
        <v>83</v>
      </c>
      <c r="I101">
        <v>417.7</v>
      </c>
      <c r="J101">
        <v>0</v>
      </c>
      <c r="K101">
        <v>0</v>
      </c>
      <c r="L101">
        <v>0</v>
      </c>
      <c r="M101">
        <v>45</v>
      </c>
      <c r="N101">
        <v>68.4</v>
      </c>
      <c r="O101">
        <v>216.00000000000006</v>
      </c>
      <c r="P101">
        <v>139.00000000000003</v>
      </c>
      <c r="Q101">
        <v>60</v>
      </c>
      <c r="R101">
        <v>27.4</v>
      </c>
      <c r="S101">
        <v>226.6</v>
      </c>
      <c r="T101">
        <v>0</v>
      </c>
      <c r="U101">
        <v>0</v>
      </c>
      <c r="V101">
        <v>0</v>
      </c>
      <c r="W101">
        <v>64</v>
      </c>
      <c r="X101">
        <v>79.800000000000011</v>
      </c>
      <c r="Y101">
        <v>272.40000000000003</v>
      </c>
      <c r="Z101">
        <v>139.00000000000003</v>
      </c>
      <c r="AA101">
        <v>94</v>
      </c>
      <c r="AB101">
        <v>22.8</v>
      </c>
      <c r="AC101">
        <v>210.40000000000003</v>
      </c>
      <c r="AD101">
        <v>0</v>
      </c>
      <c r="AE101">
        <v>0</v>
      </c>
      <c r="AF101">
        <v>0</v>
      </c>
      <c r="AH101">
        <v>0</v>
      </c>
    </row>
    <row r="102" spans="1:34" ht="15.95">
      <c r="A102" s="73" t="s">
        <v>190</v>
      </c>
      <c r="B102" s="79" t="s">
        <v>89</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H102">
        <v>0</v>
      </c>
    </row>
    <row r="103" spans="1:34" ht="15.95">
      <c r="A103" s="73" t="s">
        <v>191</v>
      </c>
      <c r="B103" s="79" t="s">
        <v>89</v>
      </c>
      <c r="C103">
        <v>11.4</v>
      </c>
      <c r="D103">
        <v>102.60000000000002</v>
      </c>
      <c r="E103">
        <v>171.00000000000006</v>
      </c>
      <c r="F103">
        <v>95.300000000000011</v>
      </c>
      <c r="G103">
        <v>22.8</v>
      </c>
      <c r="H103">
        <v>34.2</v>
      </c>
      <c r="I103">
        <v>0</v>
      </c>
      <c r="J103">
        <v>0</v>
      </c>
      <c r="K103">
        <v>0</v>
      </c>
      <c r="L103">
        <v>1</v>
      </c>
      <c r="M103">
        <v>0</v>
      </c>
      <c r="N103">
        <v>136.80000000000004</v>
      </c>
      <c r="O103">
        <v>174.60000000000005</v>
      </c>
      <c r="P103">
        <v>91.200000000000017</v>
      </c>
      <c r="Q103">
        <v>11.4</v>
      </c>
      <c r="R103">
        <v>0</v>
      </c>
      <c r="S103">
        <v>27.4</v>
      </c>
      <c r="T103">
        <v>0</v>
      </c>
      <c r="U103">
        <v>0</v>
      </c>
      <c r="V103">
        <v>0</v>
      </c>
      <c r="W103">
        <v>0</v>
      </c>
      <c r="X103">
        <v>148.20000000000005</v>
      </c>
      <c r="Y103">
        <v>205.20000000000007</v>
      </c>
      <c r="Z103">
        <v>148.20000000000005</v>
      </c>
      <c r="AA103">
        <v>11.4</v>
      </c>
      <c r="AB103">
        <v>0</v>
      </c>
      <c r="AC103">
        <v>22.8</v>
      </c>
      <c r="AD103">
        <v>0</v>
      </c>
      <c r="AE103">
        <v>0</v>
      </c>
      <c r="AF103">
        <v>0</v>
      </c>
      <c r="AH103">
        <v>1</v>
      </c>
    </row>
    <row r="104" spans="1:34" ht="32.1">
      <c r="A104" s="73" t="s">
        <v>192</v>
      </c>
      <c r="B104" s="79" t="s">
        <v>89</v>
      </c>
      <c r="C104">
        <v>79.2</v>
      </c>
      <c r="D104">
        <v>196.20000000000002</v>
      </c>
      <c r="E104">
        <v>27</v>
      </c>
      <c r="F104">
        <v>0</v>
      </c>
      <c r="G104">
        <v>64.2</v>
      </c>
      <c r="H104">
        <v>0</v>
      </c>
      <c r="I104">
        <v>0</v>
      </c>
      <c r="J104">
        <v>0</v>
      </c>
      <c r="K104">
        <v>0</v>
      </c>
      <c r="L104">
        <v>0</v>
      </c>
      <c r="M104">
        <v>49.199999999999996</v>
      </c>
      <c r="N104">
        <v>124.8</v>
      </c>
      <c r="O104">
        <v>0</v>
      </c>
      <c r="P104">
        <v>0</v>
      </c>
      <c r="Q104">
        <v>37.8</v>
      </c>
      <c r="R104">
        <v>0</v>
      </c>
      <c r="S104">
        <v>0</v>
      </c>
      <c r="T104">
        <v>0</v>
      </c>
      <c r="U104">
        <v>0</v>
      </c>
      <c r="V104">
        <v>0</v>
      </c>
      <c r="W104">
        <v>60</v>
      </c>
      <c r="X104">
        <v>140.12</v>
      </c>
      <c r="Y104">
        <v>0</v>
      </c>
      <c r="Z104">
        <v>0</v>
      </c>
      <c r="AA104">
        <v>45</v>
      </c>
      <c r="AB104">
        <v>0</v>
      </c>
      <c r="AC104">
        <v>0</v>
      </c>
      <c r="AD104">
        <v>0</v>
      </c>
      <c r="AE104">
        <v>0</v>
      </c>
      <c r="AF104">
        <v>0</v>
      </c>
      <c r="AH104">
        <v>0</v>
      </c>
    </row>
    <row r="105" spans="1:34" ht="32.1">
      <c r="A105" s="74" t="s">
        <v>193</v>
      </c>
      <c r="B105" s="79" t="s">
        <v>89</v>
      </c>
      <c r="C105">
        <v>0</v>
      </c>
      <c r="D105">
        <v>9</v>
      </c>
      <c r="E105">
        <v>686.5999999999998</v>
      </c>
      <c r="F105">
        <v>399.5</v>
      </c>
      <c r="G105">
        <v>112.8</v>
      </c>
      <c r="H105">
        <v>0</v>
      </c>
      <c r="I105">
        <v>30</v>
      </c>
      <c r="J105">
        <v>0</v>
      </c>
      <c r="K105">
        <v>0</v>
      </c>
      <c r="L105">
        <v>0</v>
      </c>
      <c r="M105">
        <v>0</v>
      </c>
      <c r="N105">
        <v>61.8</v>
      </c>
      <c r="O105">
        <v>416.19999999999993</v>
      </c>
      <c r="P105">
        <v>307.79999999999995</v>
      </c>
      <c r="Q105">
        <v>34.2</v>
      </c>
      <c r="R105">
        <v>0</v>
      </c>
      <c r="S105">
        <v>29</v>
      </c>
      <c r="T105">
        <v>0</v>
      </c>
      <c r="U105">
        <v>0</v>
      </c>
      <c r="V105">
        <v>0</v>
      </c>
      <c r="W105">
        <v>0</v>
      </c>
      <c r="X105">
        <v>41.4</v>
      </c>
      <c r="Y105">
        <v>533.99999999999977</v>
      </c>
      <c r="Z105">
        <v>434.03999999999985</v>
      </c>
      <c r="AA105">
        <v>157.2</v>
      </c>
      <c r="AB105">
        <v>30</v>
      </c>
      <c r="AC105">
        <v>52.8</v>
      </c>
      <c r="AD105">
        <v>0</v>
      </c>
      <c r="AE105">
        <v>12.64</v>
      </c>
      <c r="AF105">
        <v>0</v>
      </c>
      <c r="AH105">
        <v>0</v>
      </c>
    </row>
    <row r="106" spans="1:34" ht="15.95">
      <c r="A106" s="74" t="s">
        <v>194</v>
      </c>
      <c r="B106" s="79" t="s">
        <v>89</v>
      </c>
      <c r="C106">
        <v>0</v>
      </c>
      <c r="D106">
        <v>60</v>
      </c>
      <c r="E106">
        <v>0</v>
      </c>
      <c r="F106">
        <v>0</v>
      </c>
      <c r="G106">
        <v>0</v>
      </c>
      <c r="H106">
        <v>0</v>
      </c>
      <c r="I106">
        <v>0</v>
      </c>
      <c r="J106">
        <v>0</v>
      </c>
      <c r="K106">
        <v>0</v>
      </c>
      <c r="L106">
        <v>0</v>
      </c>
      <c r="M106">
        <v>0</v>
      </c>
      <c r="N106">
        <v>45</v>
      </c>
      <c r="O106">
        <v>0</v>
      </c>
      <c r="P106">
        <v>24</v>
      </c>
      <c r="Q106">
        <v>0</v>
      </c>
      <c r="R106">
        <v>0</v>
      </c>
      <c r="S106">
        <v>0</v>
      </c>
      <c r="T106">
        <v>0</v>
      </c>
      <c r="U106">
        <v>0</v>
      </c>
      <c r="V106">
        <v>0</v>
      </c>
      <c r="W106">
        <v>0</v>
      </c>
      <c r="X106">
        <v>30</v>
      </c>
      <c r="Y106">
        <v>9</v>
      </c>
      <c r="Z106">
        <v>39</v>
      </c>
      <c r="AA106">
        <v>0</v>
      </c>
      <c r="AB106">
        <v>0</v>
      </c>
      <c r="AC106">
        <v>0</v>
      </c>
      <c r="AD106">
        <v>0</v>
      </c>
      <c r="AE106">
        <v>0</v>
      </c>
      <c r="AF106">
        <v>0</v>
      </c>
      <c r="AH106">
        <v>0</v>
      </c>
    </row>
    <row r="107" spans="1:34" ht="15.95">
      <c r="A107" s="73" t="s">
        <v>195</v>
      </c>
      <c r="B107" s="79" t="s">
        <v>89</v>
      </c>
      <c r="C107">
        <v>0</v>
      </c>
      <c r="D107">
        <v>0</v>
      </c>
      <c r="E107">
        <v>24</v>
      </c>
      <c r="F107">
        <v>27.25</v>
      </c>
      <c r="G107">
        <v>0</v>
      </c>
      <c r="H107">
        <v>0</v>
      </c>
      <c r="I107">
        <v>0</v>
      </c>
      <c r="J107">
        <v>0</v>
      </c>
      <c r="K107">
        <v>0</v>
      </c>
      <c r="L107">
        <v>0</v>
      </c>
      <c r="M107">
        <v>0</v>
      </c>
      <c r="N107">
        <v>0</v>
      </c>
      <c r="O107">
        <v>15</v>
      </c>
      <c r="P107">
        <v>15</v>
      </c>
      <c r="Q107">
        <v>0</v>
      </c>
      <c r="R107">
        <v>0</v>
      </c>
      <c r="S107">
        <v>0</v>
      </c>
      <c r="T107">
        <v>0</v>
      </c>
      <c r="U107">
        <v>0</v>
      </c>
      <c r="V107">
        <v>0</v>
      </c>
      <c r="W107">
        <v>0</v>
      </c>
      <c r="X107">
        <v>15</v>
      </c>
      <c r="Y107">
        <v>15</v>
      </c>
      <c r="Z107">
        <v>17.65</v>
      </c>
      <c r="AA107">
        <v>0</v>
      </c>
      <c r="AB107">
        <v>0</v>
      </c>
      <c r="AC107">
        <v>0</v>
      </c>
      <c r="AD107">
        <v>0</v>
      </c>
      <c r="AE107">
        <v>0</v>
      </c>
      <c r="AF107">
        <v>0</v>
      </c>
      <c r="AH107">
        <v>0</v>
      </c>
    </row>
    <row r="108" spans="1:34" ht="15.95">
      <c r="A108" s="74" t="s">
        <v>196</v>
      </c>
      <c r="B108" s="79" t="s">
        <v>89</v>
      </c>
      <c r="C108">
        <v>0</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11.4</v>
      </c>
      <c r="Y108">
        <v>0</v>
      </c>
      <c r="Z108">
        <v>0</v>
      </c>
      <c r="AA108">
        <v>0</v>
      </c>
      <c r="AB108">
        <v>0</v>
      </c>
      <c r="AC108">
        <v>0</v>
      </c>
      <c r="AD108">
        <v>0</v>
      </c>
      <c r="AE108">
        <v>0</v>
      </c>
      <c r="AF108">
        <v>0</v>
      </c>
      <c r="AH108">
        <v>0</v>
      </c>
    </row>
    <row r="109" spans="1:34" ht="15.95">
      <c r="A109" s="73" t="s">
        <v>197</v>
      </c>
      <c r="B109" s="79" t="s">
        <v>89</v>
      </c>
      <c r="C109">
        <v>15</v>
      </c>
      <c r="D109">
        <v>0</v>
      </c>
      <c r="E109">
        <v>0</v>
      </c>
      <c r="F109">
        <v>12</v>
      </c>
      <c r="G109">
        <v>15</v>
      </c>
      <c r="H109">
        <v>0</v>
      </c>
      <c r="I109">
        <v>0</v>
      </c>
      <c r="J109">
        <v>0</v>
      </c>
      <c r="K109">
        <v>0</v>
      </c>
      <c r="L109">
        <v>0</v>
      </c>
      <c r="M109">
        <v>0</v>
      </c>
      <c r="N109">
        <v>30</v>
      </c>
      <c r="O109">
        <v>0</v>
      </c>
      <c r="P109">
        <v>0</v>
      </c>
      <c r="Q109">
        <v>0</v>
      </c>
      <c r="R109">
        <v>0</v>
      </c>
      <c r="S109">
        <v>0</v>
      </c>
      <c r="T109">
        <v>0</v>
      </c>
      <c r="U109">
        <v>0</v>
      </c>
      <c r="V109">
        <v>0</v>
      </c>
      <c r="W109">
        <v>0</v>
      </c>
      <c r="X109">
        <v>30</v>
      </c>
      <c r="Y109">
        <v>0</v>
      </c>
      <c r="Z109">
        <v>0</v>
      </c>
      <c r="AA109">
        <v>0</v>
      </c>
      <c r="AB109">
        <v>0</v>
      </c>
      <c r="AC109">
        <v>0</v>
      </c>
      <c r="AD109">
        <v>0</v>
      </c>
      <c r="AE109">
        <v>0</v>
      </c>
      <c r="AF109">
        <v>0</v>
      </c>
      <c r="AH109">
        <v>0</v>
      </c>
    </row>
    <row r="110" spans="1:34" ht="15.95">
      <c r="A110" s="73" t="s">
        <v>198</v>
      </c>
      <c r="B110" s="79" t="s">
        <v>89</v>
      </c>
      <c r="C110">
        <v>15</v>
      </c>
      <c r="D110">
        <v>45</v>
      </c>
      <c r="E110">
        <v>0</v>
      </c>
      <c r="F110">
        <v>0</v>
      </c>
      <c r="G110">
        <v>0</v>
      </c>
      <c r="H110">
        <v>0</v>
      </c>
      <c r="I110">
        <v>0</v>
      </c>
      <c r="J110">
        <v>0</v>
      </c>
      <c r="K110">
        <v>0</v>
      </c>
      <c r="L110">
        <v>0</v>
      </c>
      <c r="M110">
        <v>0</v>
      </c>
      <c r="N110">
        <v>15</v>
      </c>
      <c r="O110">
        <v>45</v>
      </c>
      <c r="P110">
        <v>31</v>
      </c>
      <c r="Q110">
        <v>0</v>
      </c>
      <c r="R110">
        <v>0</v>
      </c>
      <c r="S110">
        <v>29</v>
      </c>
      <c r="T110">
        <v>0</v>
      </c>
      <c r="U110">
        <v>0</v>
      </c>
      <c r="V110">
        <v>0</v>
      </c>
      <c r="W110">
        <v>0</v>
      </c>
      <c r="X110">
        <v>0</v>
      </c>
      <c r="Y110">
        <v>75</v>
      </c>
      <c r="Z110">
        <v>46</v>
      </c>
      <c r="AA110">
        <v>0</v>
      </c>
      <c r="AB110">
        <v>0</v>
      </c>
      <c r="AC110">
        <v>30</v>
      </c>
      <c r="AD110">
        <v>0</v>
      </c>
      <c r="AE110">
        <v>15</v>
      </c>
      <c r="AF110">
        <v>0</v>
      </c>
      <c r="AH110">
        <v>0</v>
      </c>
    </row>
    <row r="111" spans="1:34" ht="15.95">
      <c r="A111" s="74" t="s">
        <v>199</v>
      </c>
      <c r="B111" s="79" t="s">
        <v>89</v>
      </c>
      <c r="C111">
        <v>0</v>
      </c>
      <c r="D111">
        <v>15</v>
      </c>
      <c r="E111">
        <v>0</v>
      </c>
      <c r="F111">
        <v>9</v>
      </c>
      <c r="G111">
        <v>0</v>
      </c>
      <c r="H111">
        <v>0</v>
      </c>
      <c r="I111">
        <v>0</v>
      </c>
      <c r="J111">
        <v>0</v>
      </c>
      <c r="K111">
        <v>0</v>
      </c>
      <c r="L111">
        <v>0</v>
      </c>
      <c r="M111">
        <v>15</v>
      </c>
      <c r="N111">
        <v>30</v>
      </c>
      <c r="O111">
        <v>0</v>
      </c>
      <c r="P111">
        <v>0</v>
      </c>
      <c r="Q111">
        <v>15</v>
      </c>
      <c r="R111">
        <v>0</v>
      </c>
      <c r="S111">
        <v>0</v>
      </c>
      <c r="T111">
        <v>0</v>
      </c>
      <c r="U111">
        <v>0</v>
      </c>
      <c r="V111">
        <v>0</v>
      </c>
      <c r="W111">
        <v>15</v>
      </c>
      <c r="X111">
        <v>15</v>
      </c>
      <c r="Y111">
        <v>9</v>
      </c>
      <c r="Z111">
        <v>15</v>
      </c>
      <c r="AA111">
        <v>15</v>
      </c>
      <c r="AB111">
        <v>0</v>
      </c>
      <c r="AC111">
        <v>0</v>
      </c>
      <c r="AD111">
        <v>0</v>
      </c>
      <c r="AE111">
        <v>0</v>
      </c>
      <c r="AF111">
        <v>0</v>
      </c>
      <c r="AH111">
        <v>0</v>
      </c>
    </row>
    <row r="112" spans="1:34" ht="15.95">
      <c r="A112" s="73" t="s">
        <v>200</v>
      </c>
      <c r="B112" s="79" t="s">
        <v>89</v>
      </c>
      <c r="C112">
        <v>0</v>
      </c>
      <c r="D112">
        <v>30</v>
      </c>
      <c r="E112">
        <v>15</v>
      </c>
      <c r="F112">
        <v>15</v>
      </c>
      <c r="G112">
        <v>0</v>
      </c>
      <c r="H112">
        <v>0</v>
      </c>
      <c r="I112">
        <v>0</v>
      </c>
      <c r="J112">
        <v>0</v>
      </c>
      <c r="K112">
        <v>0</v>
      </c>
      <c r="L112">
        <v>0</v>
      </c>
      <c r="M112">
        <v>0</v>
      </c>
      <c r="N112">
        <v>15</v>
      </c>
      <c r="O112">
        <v>3</v>
      </c>
      <c r="P112">
        <v>15</v>
      </c>
      <c r="Q112">
        <v>0</v>
      </c>
      <c r="R112">
        <v>29</v>
      </c>
      <c r="S112">
        <v>0</v>
      </c>
      <c r="T112">
        <v>0</v>
      </c>
      <c r="U112">
        <v>0</v>
      </c>
      <c r="V112">
        <v>0</v>
      </c>
      <c r="W112">
        <v>0</v>
      </c>
      <c r="X112">
        <v>15</v>
      </c>
      <c r="Y112">
        <v>3</v>
      </c>
      <c r="Z112">
        <v>12</v>
      </c>
      <c r="AA112">
        <v>0</v>
      </c>
      <c r="AB112">
        <v>15</v>
      </c>
      <c r="AC112">
        <v>0</v>
      </c>
      <c r="AD112">
        <v>0</v>
      </c>
      <c r="AE112">
        <v>0</v>
      </c>
      <c r="AF112">
        <v>0</v>
      </c>
      <c r="AH112">
        <v>0</v>
      </c>
    </row>
    <row r="113" spans="1:34" ht="15.95">
      <c r="A113" s="74" t="s">
        <v>201</v>
      </c>
      <c r="B113" s="79" t="s">
        <v>89</v>
      </c>
      <c r="C113">
        <v>0</v>
      </c>
      <c r="D113">
        <v>0</v>
      </c>
      <c r="E113">
        <v>15</v>
      </c>
      <c r="F113">
        <v>0</v>
      </c>
      <c r="G113">
        <v>0</v>
      </c>
      <c r="H113">
        <v>0</v>
      </c>
      <c r="I113">
        <v>0</v>
      </c>
      <c r="J113">
        <v>0</v>
      </c>
      <c r="K113">
        <v>0</v>
      </c>
      <c r="L113">
        <v>0</v>
      </c>
      <c r="M113">
        <v>0</v>
      </c>
      <c r="N113">
        <v>0</v>
      </c>
      <c r="O113">
        <v>10</v>
      </c>
      <c r="P113">
        <v>0</v>
      </c>
      <c r="Q113">
        <v>0</v>
      </c>
      <c r="R113">
        <v>0</v>
      </c>
      <c r="S113">
        <v>0</v>
      </c>
      <c r="T113">
        <v>0</v>
      </c>
      <c r="U113">
        <v>0</v>
      </c>
      <c r="V113">
        <v>0</v>
      </c>
      <c r="W113">
        <v>0</v>
      </c>
      <c r="X113">
        <v>30</v>
      </c>
      <c r="Y113">
        <v>10</v>
      </c>
      <c r="Z113">
        <v>0</v>
      </c>
      <c r="AA113">
        <v>0</v>
      </c>
      <c r="AB113">
        <v>0</v>
      </c>
      <c r="AC113">
        <v>0</v>
      </c>
      <c r="AD113">
        <v>0</v>
      </c>
      <c r="AE113">
        <v>0</v>
      </c>
      <c r="AF113">
        <v>0</v>
      </c>
      <c r="AH113">
        <v>0</v>
      </c>
    </row>
    <row r="114" spans="1:34" ht="15.95">
      <c r="A114" s="73" t="s">
        <v>202</v>
      </c>
      <c r="B114" s="79" t="s">
        <v>89</v>
      </c>
      <c r="C114">
        <v>124.2</v>
      </c>
      <c r="D114">
        <v>124.80000000000001</v>
      </c>
      <c r="E114">
        <v>313.79999999999995</v>
      </c>
      <c r="F114">
        <v>199.20000000000005</v>
      </c>
      <c r="G114">
        <v>193.8</v>
      </c>
      <c r="H114">
        <v>0</v>
      </c>
      <c r="I114">
        <v>109.8</v>
      </c>
      <c r="J114">
        <v>0</v>
      </c>
      <c r="K114">
        <v>0</v>
      </c>
      <c r="L114">
        <v>0</v>
      </c>
      <c r="M114">
        <v>106.30000000000001</v>
      </c>
      <c r="N114">
        <v>168.13000000000002</v>
      </c>
      <c r="O114">
        <v>200.10000000000002</v>
      </c>
      <c r="P114">
        <v>34.8</v>
      </c>
      <c r="Q114">
        <v>189.70000000000002</v>
      </c>
      <c r="R114">
        <v>0</v>
      </c>
      <c r="S114">
        <v>70</v>
      </c>
      <c r="T114">
        <v>0</v>
      </c>
      <c r="U114">
        <v>0</v>
      </c>
      <c r="V114">
        <v>0</v>
      </c>
      <c r="W114">
        <v>87</v>
      </c>
      <c r="X114">
        <v>188.70000000000002</v>
      </c>
      <c r="Y114">
        <v>257.40000000000003</v>
      </c>
      <c r="Z114">
        <v>93.600000000000009</v>
      </c>
      <c r="AA114">
        <v>145.5</v>
      </c>
      <c r="AB114">
        <v>0</v>
      </c>
      <c r="AC114">
        <v>45</v>
      </c>
      <c r="AD114">
        <v>0</v>
      </c>
      <c r="AE114">
        <v>0</v>
      </c>
      <c r="AF114">
        <v>0</v>
      </c>
      <c r="AH114">
        <v>0</v>
      </c>
    </row>
    <row r="115" spans="1:34" ht="32.1">
      <c r="A115" s="74" t="s">
        <v>203</v>
      </c>
      <c r="B115" s="79" t="s">
        <v>89</v>
      </c>
      <c r="C115">
        <v>86.4</v>
      </c>
      <c r="D115">
        <v>79.800000000000011</v>
      </c>
      <c r="E115">
        <v>418.19999999999993</v>
      </c>
      <c r="F115">
        <v>229.00000000000003</v>
      </c>
      <c r="G115">
        <v>131.4</v>
      </c>
      <c r="H115">
        <v>127.8</v>
      </c>
      <c r="I115">
        <v>244.00000000000003</v>
      </c>
      <c r="J115">
        <v>0</v>
      </c>
      <c r="K115">
        <v>0</v>
      </c>
      <c r="L115">
        <v>1</v>
      </c>
      <c r="M115">
        <v>60</v>
      </c>
      <c r="N115">
        <v>109.80000000000001</v>
      </c>
      <c r="O115">
        <v>328.2</v>
      </c>
      <c r="P115">
        <v>202.60000000000002</v>
      </c>
      <c r="Q115">
        <v>86.4</v>
      </c>
      <c r="R115">
        <v>84.4</v>
      </c>
      <c r="S115">
        <v>263.6</v>
      </c>
      <c r="T115">
        <v>0</v>
      </c>
      <c r="U115">
        <v>0</v>
      </c>
      <c r="V115">
        <v>0</v>
      </c>
      <c r="W115">
        <v>56.4</v>
      </c>
      <c r="X115">
        <v>121.20000000000002</v>
      </c>
      <c r="Y115">
        <v>384.89999999999992</v>
      </c>
      <c r="Z115">
        <v>207.00000000000003</v>
      </c>
      <c r="AA115">
        <v>139.2</v>
      </c>
      <c r="AB115">
        <v>117.00000000000001</v>
      </c>
      <c r="AC115">
        <v>222.60000000000002</v>
      </c>
      <c r="AD115">
        <v>22.8</v>
      </c>
      <c r="AE115">
        <v>0</v>
      </c>
      <c r="AF115">
        <v>0</v>
      </c>
      <c r="AH115">
        <v>1</v>
      </c>
    </row>
    <row r="116" spans="1:34" ht="15.95">
      <c r="A116" s="74" t="s">
        <v>204</v>
      </c>
      <c r="B116" s="79" t="s">
        <v>89</v>
      </c>
      <c r="C116">
        <v>41.4</v>
      </c>
      <c r="D116">
        <v>144.00000000000003</v>
      </c>
      <c r="E116">
        <v>264.6</v>
      </c>
      <c r="F116">
        <v>119.60000000000002</v>
      </c>
      <c r="G116">
        <v>94.200000000000017</v>
      </c>
      <c r="H116">
        <v>171.00000000000003</v>
      </c>
      <c r="I116">
        <v>126.2</v>
      </c>
      <c r="J116">
        <v>0</v>
      </c>
      <c r="K116">
        <v>0</v>
      </c>
      <c r="L116">
        <v>0</v>
      </c>
      <c r="M116">
        <v>86.4</v>
      </c>
      <c r="N116">
        <v>130.60000000000002</v>
      </c>
      <c r="O116">
        <v>137.4</v>
      </c>
      <c r="P116">
        <v>83.4</v>
      </c>
      <c r="Q116">
        <v>97.800000000000011</v>
      </c>
      <c r="R116">
        <v>14</v>
      </c>
      <c r="S116">
        <v>82.8</v>
      </c>
      <c r="T116">
        <v>0</v>
      </c>
      <c r="U116">
        <v>0</v>
      </c>
      <c r="V116">
        <v>0</v>
      </c>
      <c r="W116">
        <v>45</v>
      </c>
      <c r="X116">
        <v>109.80000000000001</v>
      </c>
      <c r="Y116">
        <v>271.8</v>
      </c>
      <c r="Z116">
        <v>166.10000000000002</v>
      </c>
      <c r="AA116">
        <v>97.8</v>
      </c>
      <c r="AB116">
        <v>79.2</v>
      </c>
      <c r="AC116">
        <v>90.6</v>
      </c>
      <c r="AD116">
        <v>0</v>
      </c>
      <c r="AE116">
        <v>0</v>
      </c>
      <c r="AF116">
        <v>0</v>
      </c>
      <c r="AH116">
        <v>0</v>
      </c>
    </row>
    <row r="117" spans="1:34" ht="32.1">
      <c r="A117" s="73" t="s">
        <v>205</v>
      </c>
      <c r="B117" s="79" t="s">
        <v>89</v>
      </c>
      <c r="C117">
        <v>120.60000000000001</v>
      </c>
      <c r="D117">
        <v>136.20000000000002</v>
      </c>
      <c r="E117">
        <v>0</v>
      </c>
      <c r="F117">
        <v>0</v>
      </c>
      <c r="G117">
        <v>97.8</v>
      </c>
      <c r="H117">
        <v>0</v>
      </c>
      <c r="I117">
        <v>0</v>
      </c>
      <c r="J117">
        <v>0</v>
      </c>
      <c r="K117">
        <v>0</v>
      </c>
      <c r="L117">
        <v>0</v>
      </c>
      <c r="M117">
        <v>82.8</v>
      </c>
      <c r="N117">
        <v>181.20000000000005</v>
      </c>
      <c r="O117">
        <v>0</v>
      </c>
      <c r="P117">
        <v>0</v>
      </c>
      <c r="Q117">
        <v>71.4</v>
      </c>
      <c r="R117">
        <v>0</v>
      </c>
      <c r="S117">
        <v>0</v>
      </c>
      <c r="T117">
        <v>0</v>
      </c>
      <c r="U117">
        <v>0</v>
      </c>
      <c r="V117">
        <v>0</v>
      </c>
      <c r="W117">
        <v>86.4</v>
      </c>
      <c r="X117">
        <v>193.8</v>
      </c>
      <c r="Y117">
        <v>11.4</v>
      </c>
      <c r="Z117">
        <v>0</v>
      </c>
      <c r="AA117">
        <v>75</v>
      </c>
      <c r="AB117">
        <v>0</v>
      </c>
      <c r="AC117">
        <v>0</v>
      </c>
      <c r="AD117">
        <v>0</v>
      </c>
      <c r="AE117">
        <v>0</v>
      </c>
      <c r="AF117">
        <v>0</v>
      </c>
      <c r="AH117">
        <v>0</v>
      </c>
    </row>
    <row r="118" spans="1:34" ht="48">
      <c r="A118" s="74" t="s">
        <v>206</v>
      </c>
      <c r="B118" s="79" t="s">
        <v>89</v>
      </c>
      <c r="C118">
        <v>15</v>
      </c>
      <c r="D118">
        <v>72</v>
      </c>
      <c r="E118">
        <v>672.1999999999997</v>
      </c>
      <c r="F118">
        <v>378.19999999999993</v>
      </c>
      <c r="G118">
        <v>204.8</v>
      </c>
      <c r="H118">
        <v>0</v>
      </c>
      <c r="I118">
        <v>15</v>
      </c>
      <c r="J118">
        <v>0</v>
      </c>
      <c r="K118">
        <v>15</v>
      </c>
      <c r="L118">
        <v>0</v>
      </c>
      <c r="M118">
        <v>0</v>
      </c>
      <c r="N118">
        <v>11.4</v>
      </c>
      <c r="O118">
        <v>564.80999999999972</v>
      </c>
      <c r="P118">
        <v>378.59999999999991</v>
      </c>
      <c r="Q118">
        <v>112.80000000000001</v>
      </c>
      <c r="R118">
        <v>27.4</v>
      </c>
      <c r="S118">
        <v>56.4</v>
      </c>
      <c r="T118">
        <v>0</v>
      </c>
      <c r="U118">
        <v>0</v>
      </c>
      <c r="V118">
        <v>0</v>
      </c>
      <c r="W118">
        <v>0</v>
      </c>
      <c r="X118">
        <v>0</v>
      </c>
      <c r="Y118">
        <v>689.99999999999966</v>
      </c>
      <c r="Z118">
        <v>479.19999999999976</v>
      </c>
      <c r="AA118">
        <v>177</v>
      </c>
      <c r="AB118">
        <v>45.6</v>
      </c>
      <c r="AC118">
        <v>52.8</v>
      </c>
      <c r="AD118">
        <v>0</v>
      </c>
      <c r="AE118">
        <v>0</v>
      </c>
      <c r="AF118">
        <v>0</v>
      </c>
      <c r="AH118">
        <v>0</v>
      </c>
    </row>
    <row r="119" spans="1:34" ht="15.95">
      <c r="A119" s="73" t="s">
        <v>207</v>
      </c>
      <c r="B119" s="79" t="s">
        <v>89</v>
      </c>
      <c r="C119">
        <v>135.60000000000002</v>
      </c>
      <c r="D119">
        <v>240.20000000000005</v>
      </c>
      <c r="E119">
        <v>283.2</v>
      </c>
      <c r="F119">
        <v>181.80000000000004</v>
      </c>
      <c r="G119">
        <v>192</v>
      </c>
      <c r="H119">
        <v>37.8</v>
      </c>
      <c r="I119">
        <v>90.6</v>
      </c>
      <c r="J119">
        <v>15</v>
      </c>
      <c r="K119">
        <v>0</v>
      </c>
      <c r="L119">
        <v>0</v>
      </c>
      <c r="M119">
        <v>97.800000000000011</v>
      </c>
      <c r="N119">
        <v>208.80000000000007</v>
      </c>
      <c r="O119">
        <v>283.2</v>
      </c>
      <c r="P119">
        <v>181.80000000000004</v>
      </c>
      <c r="Q119">
        <v>169.20000000000002</v>
      </c>
      <c r="R119">
        <v>43.4</v>
      </c>
      <c r="S119">
        <v>56.4</v>
      </c>
      <c r="T119">
        <v>28</v>
      </c>
      <c r="U119">
        <v>0</v>
      </c>
      <c r="V119">
        <v>0</v>
      </c>
      <c r="W119">
        <v>109.20000000000002</v>
      </c>
      <c r="X119">
        <v>283.80000000000007</v>
      </c>
      <c r="Y119">
        <v>332.4</v>
      </c>
      <c r="Z119">
        <v>257.40000000000003</v>
      </c>
      <c r="AA119">
        <v>165.6</v>
      </c>
      <c r="AB119">
        <v>79.800000000000011</v>
      </c>
      <c r="AC119">
        <v>75.6</v>
      </c>
      <c r="AD119">
        <v>45</v>
      </c>
      <c r="AE119">
        <v>0</v>
      </c>
      <c r="AF119">
        <v>0</v>
      </c>
      <c r="AH119">
        <v>0</v>
      </c>
    </row>
    <row r="120" spans="1:34" ht="15.95">
      <c r="A120" s="73" t="s">
        <v>208</v>
      </c>
      <c r="B120" s="79" t="s">
        <v>89</v>
      </c>
      <c r="C120">
        <v>15</v>
      </c>
      <c r="D120">
        <v>151.80000000000004</v>
      </c>
      <c r="E120">
        <v>167.60000000000002</v>
      </c>
      <c r="F120">
        <v>139.8</v>
      </c>
      <c r="G120">
        <v>60.599999999999994</v>
      </c>
      <c r="H120">
        <v>0</v>
      </c>
      <c r="I120">
        <v>0</v>
      </c>
      <c r="J120">
        <v>0</v>
      </c>
      <c r="K120">
        <v>0</v>
      </c>
      <c r="L120">
        <v>0</v>
      </c>
      <c r="M120">
        <v>15</v>
      </c>
      <c r="N120">
        <v>223.20000000000005</v>
      </c>
      <c r="O120">
        <v>60.599999999999994</v>
      </c>
      <c r="P120">
        <v>60.599999999999994</v>
      </c>
      <c r="Q120">
        <v>0</v>
      </c>
      <c r="R120">
        <v>0</v>
      </c>
      <c r="S120">
        <v>0</v>
      </c>
      <c r="T120">
        <v>0</v>
      </c>
      <c r="U120">
        <v>0</v>
      </c>
      <c r="V120">
        <v>0</v>
      </c>
      <c r="W120">
        <v>0</v>
      </c>
      <c r="X120">
        <v>273.6</v>
      </c>
      <c r="Y120">
        <v>136.20000000000002</v>
      </c>
      <c r="Z120">
        <v>105.40000000000002</v>
      </c>
      <c r="AA120">
        <v>30</v>
      </c>
      <c r="AB120">
        <v>0</v>
      </c>
      <c r="AC120">
        <v>0</v>
      </c>
      <c r="AD120">
        <v>0</v>
      </c>
      <c r="AE120">
        <v>0</v>
      </c>
      <c r="AF120">
        <v>0</v>
      </c>
      <c r="AH120">
        <v>0</v>
      </c>
    </row>
    <row r="121" spans="1:34" ht="32.1">
      <c r="A121" s="73" t="s">
        <v>209</v>
      </c>
      <c r="B121" s="79" t="s">
        <v>138</v>
      </c>
      <c r="C121">
        <v>0</v>
      </c>
      <c r="D121">
        <v>0</v>
      </c>
      <c r="E121">
        <v>360</v>
      </c>
      <c r="F121">
        <v>15</v>
      </c>
      <c r="G121">
        <v>105</v>
      </c>
      <c r="H121">
        <v>180</v>
      </c>
      <c r="I121">
        <v>105</v>
      </c>
      <c r="J121">
        <v>15</v>
      </c>
      <c r="K121">
        <v>75</v>
      </c>
      <c r="L121">
        <v>0</v>
      </c>
      <c r="M121">
        <v>0</v>
      </c>
      <c r="N121">
        <v>0</v>
      </c>
      <c r="O121">
        <v>375</v>
      </c>
      <c r="P121">
        <v>0</v>
      </c>
      <c r="Q121">
        <v>120</v>
      </c>
      <c r="R121">
        <v>112</v>
      </c>
      <c r="S121">
        <v>140</v>
      </c>
      <c r="T121">
        <v>0</v>
      </c>
      <c r="U121">
        <v>98</v>
      </c>
      <c r="V121">
        <v>0</v>
      </c>
      <c r="W121">
        <v>0</v>
      </c>
      <c r="X121">
        <v>0</v>
      </c>
      <c r="Y121">
        <v>390</v>
      </c>
      <c r="Z121">
        <v>0</v>
      </c>
      <c r="AA121">
        <v>120</v>
      </c>
      <c r="AB121">
        <v>135</v>
      </c>
      <c r="AC121">
        <v>150</v>
      </c>
      <c r="AD121">
        <v>0</v>
      </c>
      <c r="AE121">
        <v>105</v>
      </c>
      <c r="AF121">
        <v>0</v>
      </c>
      <c r="AH121">
        <v>0</v>
      </c>
    </row>
    <row r="122" spans="1:34" ht="32.1">
      <c r="A122" s="73" t="s">
        <v>210</v>
      </c>
      <c r="B122" s="79" t="s">
        <v>89</v>
      </c>
      <c r="C122">
        <v>45</v>
      </c>
      <c r="D122">
        <v>93</v>
      </c>
      <c r="E122">
        <v>0</v>
      </c>
      <c r="F122">
        <v>0</v>
      </c>
      <c r="G122">
        <v>30</v>
      </c>
      <c r="H122">
        <v>0</v>
      </c>
      <c r="I122">
        <v>0</v>
      </c>
      <c r="J122">
        <v>0</v>
      </c>
      <c r="K122">
        <v>0</v>
      </c>
      <c r="L122">
        <v>0</v>
      </c>
      <c r="M122">
        <v>84</v>
      </c>
      <c r="N122">
        <v>39</v>
      </c>
      <c r="O122">
        <v>15</v>
      </c>
      <c r="P122">
        <v>0</v>
      </c>
      <c r="Q122">
        <v>51</v>
      </c>
      <c r="R122">
        <v>0</v>
      </c>
      <c r="S122">
        <v>0</v>
      </c>
      <c r="T122">
        <v>0</v>
      </c>
      <c r="U122">
        <v>0</v>
      </c>
      <c r="V122">
        <v>0</v>
      </c>
      <c r="W122">
        <v>129</v>
      </c>
      <c r="X122">
        <v>33</v>
      </c>
      <c r="Y122">
        <v>24</v>
      </c>
      <c r="Z122">
        <v>6</v>
      </c>
      <c r="AA122">
        <v>84</v>
      </c>
      <c r="AB122">
        <v>0</v>
      </c>
      <c r="AC122">
        <v>0</v>
      </c>
      <c r="AD122">
        <v>0</v>
      </c>
      <c r="AE122">
        <v>0</v>
      </c>
      <c r="AF122">
        <v>0</v>
      </c>
      <c r="AH122">
        <v>0</v>
      </c>
    </row>
    <row r="123" spans="1:34" ht="32.1">
      <c r="A123" s="74" t="s">
        <v>211</v>
      </c>
      <c r="B123" s="79" t="s">
        <v>89</v>
      </c>
      <c r="C123">
        <v>12</v>
      </c>
      <c r="D123">
        <v>75</v>
      </c>
      <c r="E123">
        <v>333</v>
      </c>
      <c r="F123">
        <v>84</v>
      </c>
      <c r="G123">
        <v>42</v>
      </c>
      <c r="H123">
        <v>0</v>
      </c>
      <c r="I123">
        <v>78</v>
      </c>
      <c r="J123">
        <v>0</v>
      </c>
      <c r="K123">
        <v>0</v>
      </c>
      <c r="L123">
        <v>1</v>
      </c>
      <c r="M123">
        <v>6</v>
      </c>
      <c r="N123">
        <v>69</v>
      </c>
      <c r="O123">
        <v>162</v>
      </c>
      <c r="P123">
        <v>42</v>
      </c>
      <c r="Q123">
        <v>36</v>
      </c>
      <c r="R123">
        <v>0</v>
      </c>
      <c r="S123">
        <v>14</v>
      </c>
      <c r="T123">
        <v>0</v>
      </c>
      <c r="U123">
        <v>0</v>
      </c>
      <c r="V123">
        <v>0</v>
      </c>
      <c r="W123">
        <v>6</v>
      </c>
      <c r="X123">
        <v>45</v>
      </c>
      <c r="Y123">
        <v>234</v>
      </c>
      <c r="Z123">
        <v>75</v>
      </c>
      <c r="AA123">
        <v>45</v>
      </c>
      <c r="AB123">
        <v>0</v>
      </c>
      <c r="AC123">
        <v>90</v>
      </c>
      <c r="AD123">
        <v>0</v>
      </c>
      <c r="AE123">
        <v>0</v>
      </c>
      <c r="AF123">
        <v>0</v>
      </c>
      <c r="AH123">
        <v>1</v>
      </c>
    </row>
    <row r="124" spans="1:34" ht="15.95">
      <c r="A124" s="73" t="s">
        <v>212</v>
      </c>
      <c r="B124" s="79" t="s">
        <v>89</v>
      </c>
      <c r="C124">
        <v>0</v>
      </c>
      <c r="D124">
        <v>15</v>
      </c>
      <c r="E124">
        <v>15</v>
      </c>
      <c r="F124">
        <v>15</v>
      </c>
      <c r="G124">
        <v>0</v>
      </c>
      <c r="H124">
        <v>30</v>
      </c>
      <c r="I124">
        <v>0</v>
      </c>
      <c r="J124">
        <v>0</v>
      </c>
      <c r="K124">
        <v>0</v>
      </c>
      <c r="L124">
        <v>0</v>
      </c>
      <c r="M124">
        <v>0</v>
      </c>
      <c r="N124">
        <v>0</v>
      </c>
      <c r="O124">
        <v>0</v>
      </c>
      <c r="P124">
        <v>0</v>
      </c>
      <c r="Q124">
        <v>0</v>
      </c>
      <c r="R124">
        <v>0</v>
      </c>
      <c r="S124">
        <v>0</v>
      </c>
      <c r="T124">
        <v>0</v>
      </c>
      <c r="U124">
        <v>0</v>
      </c>
      <c r="V124">
        <v>0</v>
      </c>
      <c r="W124">
        <v>0</v>
      </c>
      <c r="X124">
        <v>15</v>
      </c>
      <c r="Y124">
        <v>0</v>
      </c>
      <c r="Z124">
        <v>0</v>
      </c>
      <c r="AA124">
        <v>0</v>
      </c>
      <c r="AB124">
        <v>0</v>
      </c>
      <c r="AC124">
        <v>0</v>
      </c>
      <c r="AD124">
        <v>0</v>
      </c>
      <c r="AE124">
        <v>0</v>
      </c>
      <c r="AF124">
        <v>0</v>
      </c>
      <c r="AH124">
        <v>0</v>
      </c>
    </row>
    <row r="125" spans="1:34" ht="32.1">
      <c r="A125" s="74" t="s">
        <v>52</v>
      </c>
      <c r="B125" s="79" t="s">
        <v>151</v>
      </c>
      <c r="C125">
        <v>165</v>
      </c>
      <c r="D125">
        <v>30</v>
      </c>
      <c r="E125">
        <v>1110</v>
      </c>
      <c r="F125">
        <v>258</v>
      </c>
      <c r="G125">
        <v>540</v>
      </c>
      <c r="H125">
        <v>390</v>
      </c>
      <c r="I125">
        <v>615</v>
      </c>
      <c r="J125">
        <v>75</v>
      </c>
      <c r="K125">
        <v>0</v>
      </c>
      <c r="L125">
        <v>0</v>
      </c>
      <c r="M125">
        <v>180</v>
      </c>
      <c r="N125">
        <v>63</v>
      </c>
      <c r="O125">
        <v>853.5</v>
      </c>
      <c r="P125">
        <v>90</v>
      </c>
      <c r="Q125">
        <v>450</v>
      </c>
      <c r="R125">
        <v>310</v>
      </c>
      <c r="S125">
        <v>308</v>
      </c>
      <c r="T125">
        <v>94</v>
      </c>
      <c r="U125">
        <v>0</v>
      </c>
      <c r="V125">
        <v>0</v>
      </c>
      <c r="W125">
        <v>195</v>
      </c>
      <c r="X125">
        <v>48</v>
      </c>
      <c r="Y125">
        <v>945</v>
      </c>
      <c r="Z125">
        <v>180</v>
      </c>
      <c r="AA125">
        <v>495</v>
      </c>
      <c r="AB125">
        <v>435</v>
      </c>
      <c r="AC125">
        <v>390</v>
      </c>
      <c r="AD125">
        <v>105</v>
      </c>
      <c r="AE125">
        <v>0</v>
      </c>
      <c r="AF125">
        <v>0</v>
      </c>
      <c r="AH125">
        <v>0</v>
      </c>
    </row>
    <row r="126" spans="1:34" ht="32.1">
      <c r="A126" s="74" t="s">
        <v>213</v>
      </c>
      <c r="B126" s="79" t="s">
        <v>138</v>
      </c>
      <c r="C126">
        <v>0</v>
      </c>
      <c r="D126">
        <v>0</v>
      </c>
      <c r="E126">
        <v>315</v>
      </c>
      <c r="F126">
        <v>0</v>
      </c>
      <c r="G126">
        <v>45</v>
      </c>
      <c r="H126">
        <v>120</v>
      </c>
      <c r="I126">
        <v>0</v>
      </c>
      <c r="J126">
        <v>0</v>
      </c>
      <c r="K126">
        <v>0</v>
      </c>
      <c r="L126">
        <v>0</v>
      </c>
      <c r="M126">
        <v>0</v>
      </c>
      <c r="N126">
        <v>0</v>
      </c>
      <c r="O126">
        <v>135</v>
      </c>
      <c r="P126">
        <v>0</v>
      </c>
      <c r="Q126">
        <v>75</v>
      </c>
      <c r="R126">
        <v>42</v>
      </c>
      <c r="S126">
        <v>0</v>
      </c>
      <c r="T126">
        <v>0</v>
      </c>
      <c r="U126">
        <v>0</v>
      </c>
      <c r="V126">
        <v>0</v>
      </c>
      <c r="W126">
        <v>0</v>
      </c>
      <c r="X126">
        <v>0</v>
      </c>
      <c r="Y126">
        <v>240</v>
      </c>
      <c r="Z126">
        <v>0</v>
      </c>
      <c r="AA126">
        <v>105</v>
      </c>
      <c r="AB126">
        <v>120</v>
      </c>
      <c r="AC126">
        <v>0</v>
      </c>
      <c r="AD126">
        <v>0</v>
      </c>
      <c r="AE126">
        <v>0</v>
      </c>
      <c r="AF126">
        <v>0</v>
      </c>
      <c r="AH126">
        <v>0</v>
      </c>
    </row>
    <row r="127" spans="1:34" ht="15.95">
      <c r="A127" s="74" t="s">
        <v>214</v>
      </c>
      <c r="B127" s="79" t="s">
        <v>89</v>
      </c>
      <c r="C127">
        <v>75</v>
      </c>
      <c r="D127">
        <v>117</v>
      </c>
      <c r="E127">
        <v>513</v>
      </c>
      <c r="F127">
        <v>120</v>
      </c>
      <c r="G127">
        <v>111</v>
      </c>
      <c r="H127">
        <v>0</v>
      </c>
      <c r="I127">
        <v>30</v>
      </c>
      <c r="J127">
        <v>0</v>
      </c>
      <c r="K127">
        <v>0</v>
      </c>
      <c r="L127">
        <v>0</v>
      </c>
      <c r="M127">
        <v>111</v>
      </c>
      <c r="N127">
        <v>87</v>
      </c>
      <c r="O127">
        <v>222</v>
      </c>
      <c r="P127">
        <v>60</v>
      </c>
      <c r="Q127">
        <v>117</v>
      </c>
      <c r="R127">
        <v>0</v>
      </c>
      <c r="S127">
        <v>0</v>
      </c>
      <c r="T127">
        <v>0</v>
      </c>
      <c r="U127">
        <v>0</v>
      </c>
      <c r="V127">
        <v>0</v>
      </c>
      <c r="W127">
        <v>72</v>
      </c>
      <c r="X127">
        <v>144</v>
      </c>
      <c r="Y127">
        <v>405</v>
      </c>
      <c r="Z127">
        <v>141</v>
      </c>
      <c r="AA127">
        <v>117</v>
      </c>
      <c r="AB127">
        <v>0</v>
      </c>
      <c r="AC127">
        <v>0</v>
      </c>
      <c r="AD127">
        <v>0</v>
      </c>
      <c r="AE127">
        <v>0</v>
      </c>
      <c r="AF127">
        <v>0</v>
      </c>
      <c r="AH127">
        <v>0</v>
      </c>
    </row>
    <row r="128" spans="1:34" ht="15.95">
      <c r="A128" s="73" t="s">
        <v>215</v>
      </c>
      <c r="B128" s="79" t="s">
        <v>89</v>
      </c>
      <c r="C128">
        <v>0</v>
      </c>
      <c r="D128">
        <v>0</v>
      </c>
      <c r="E128">
        <v>0</v>
      </c>
      <c r="F128">
        <v>0</v>
      </c>
      <c r="G128">
        <v>0</v>
      </c>
      <c r="H128">
        <v>0</v>
      </c>
      <c r="I128">
        <v>0</v>
      </c>
      <c r="J128">
        <v>0</v>
      </c>
      <c r="K128">
        <v>0</v>
      </c>
      <c r="L128">
        <v>0</v>
      </c>
      <c r="M128">
        <v>0</v>
      </c>
      <c r="N128">
        <v>0</v>
      </c>
      <c r="O128">
        <v>3</v>
      </c>
      <c r="P128">
        <v>0</v>
      </c>
      <c r="Q128">
        <v>0</v>
      </c>
      <c r="R128">
        <v>0</v>
      </c>
      <c r="S128">
        <v>0</v>
      </c>
      <c r="T128">
        <v>0</v>
      </c>
      <c r="U128">
        <v>0</v>
      </c>
      <c r="V128">
        <v>0</v>
      </c>
      <c r="W128">
        <v>0</v>
      </c>
      <c r="X128">
        <v>15</v>
      </c>
      <c r="Y128">
        <v>3</v>
      </c>
      <c r="Z128">
        <v>13.64</v>
      </c>
      <c r="AA128">
        <v>0</v>
      </c>
      <c r="AB128">
        <v>13.64</v>
      </c>
      <c r="AC128">
        <v>0</v>
      </c>
      <c r="AD128">
        <v>3</v>
      </c>
      <c r="AE128">
        <v>0</v>
      </c>
      <c r="AF128">
        <v>0</v>
      </c>
      <c r="AH128">
        <v>0</v>
      </c>
    </row>
    <row r="129" spans="1:34" ht="15.95">
      <c r="A129" s="74" t="s">
        <v>216</v>
      </c>
      <c r="B129" s="79" t="s">
        <v>89</v>
      </c>
      <c r="C129">
        <v>0</v>
      </c>
      <c r="D129">
        <v>87</v>
      </c>
      <c r="E129">
        <v>210.29000000000002</v>
      </c>
      <c r="F129">
        <v>145.20000000000002</v>
      </c>
      <c r="G129">
        <v>82.8</v>
      </c>
      <c r="H129">
        <v>0</v>
      </c>
      <c r="I129">
        <v>0</v>
      </c>
      <c r="J129">
        <v>0</v>
      </c>
      <c r="K129">
        <v>0</v>
      </c>
      <c r="L129">
        <v>0</v>
      </c>
      <c r="M129">
        <v>0</v>
      </c>
      <c r="N129">
        <v>85.600000000000009</v>
      </c>
      <c r="O129">
        <v>131.12</v>
      </c>
      <c r="P129">
        <v>89.72999999999999</v>
      </c>
      <c r="Q129">
        <v>5</v>
      </c>
      <c r="R129">
        <v>0</v>
      </c>
      <c r="S129">
        <v>27.4</v>
      </c>
      <c r="T129">
        <v>0</v>
      </c>
      <c r="U129">
        <v>0</v>
      </c>
      <c r="V129">
        <v>0</v>
      </c>
      <c r="W129">
        <v>0</v>
      </c>
      <c r="X129">
        <v>60.599999999999994</v>
      </c>
      <c r="Y129">
        <v>166.20000000000002</v>
      </c>
      <c r="Z129">
        <v>141.84</v>
      </c>
      <c r="AA129">
        <v>0</v>
      </c>
      <c r="AB129">
        <v>0</v>
      </c>
      <c r="AC129">
        <v>22.8</v>
      </c>
      <c r="AD129">
        <v>0</v>
      </c>
      <c r="AE129">
        <v>0</v>
      </c>
      <c r="AF129">
        <v>0</v>
      </c>
      <c r="AH129">
        <v>0</v>
      </c>
    </row>
    <row r="130" spans="1:34" ht="15.95">
      <c r="A130" s="74" t="s">
        <v>217</v>
      </c>
      <c r="B130" s="79" t="s">
        <v>89</v>
      </c>
      <c r="C130">
        <v>0</v>
      </c>
      <c r="D130">
        <v>0</v>
      </c>
      <c r="E130">
        <v>0</v>
      </c>
      <c r="F130">
        <v>0</v>
      </c>
      <c r="G130">
        <v>0</v>
      </c>
      <c r="H130">
        <v>0</v>
      </c>
      <c r="I130">
        <v>0</v>
      </c>
      <c r="J130">
        <v>0</v>
      </c>
      <c r="K130">
        <v>0</v>
      </c>
      <c r="L130">
        <v>0</v>
      </c>
      <c r="M130">
        <v>0</v>
      </c>
      <c r="N130">
        <v>0</v>
      </c>
      <c r="O130">
        <v>0</v>
      </c>
      <c r="P130">
        <v>0</v>
      </c>
      <c r="Q130">
        <v>0</v>
      </c>
      <c r="R130">
        <v>0</v>
      </c>
      <c r="S130">
        <v>0</v>
      </c>
      <c r="T130">
        <v>0</v>
      </c>
      <c r="U130">
        <v>0</v>
      </c>
      <c r="V130">
        <v>0</v>
      </c>
      <c r="W130">
        <v>15</v>
      </c>
      <c r="X130">
        <v>15</v>
      </c>
      <c r="Y130">
        <v>0</v>
      </c>
      <c r="Z130">
        <v>0</v>
      </c>
      <c r="AA130">
        <v>15</v>
      </c>
      <c r="AB130">
        <v>0</v>
      </c>
      <c r="AC130">
        <v>0</v>
      </c>
      <c r="AD130">
        <v>0</v>
      </c>
      <c r="AE130">
        <v>0</v>
      </c>
      <c r="AF130">
        <v>0</v>
      </c>
      <c r="AH130">
        <v>0</v>
      </c>
    </row>
    <row r="131" spans="1:34" ht="15.95">
      <c r="A131" s="74" t="s">
        <v>218</v>
      </c>
      <c r="B131" s="79" t="s">
        <v>89</v>
      </c>
      <c r="C131">
        <v>15</v>
      </c>
      <c r="D131">
        <v>171.00000000000006</v>
      </c>
      <c r="E131">
        <v>426.39999999999981</v>
      </c>
      <c r="F131">
        <v>279.86</v>
      </c>
      <c r="G131">
        <v>100</v>
      </c>
      <c r="H131">
        <v>123.39999999999999</v>
      </c>
      <c r="I131">
        <v>65.6</v>
      </c>
      <c r="J131">
        <v>47.260000000000005</v>
      </c>
      <c r="K131">
        <v>0</v>
      </c>
      <c r="L131">
        <v>2</v>
      </c>
      <c r="M131">
        <v>11.4</v>
      </c>
      <c r="N131">
        <v>205.20000000000007</v>
      </c>
      <c r="O131">
        <v>215.20000000000007</v>
      </c>
      <c r="P131">
        <v>185.40000000000003</v>
      </c>
      <c r="Q131">
        <v>0</v>
      </c>
      <c r="R131">
        <v>27.4</v>
      </c>
      <c r="S131">
        <v>16</v>
      </c>
      <c r="T131">
        <v>82.199999999999989</v>
      </c>
      <c r="U131">
        <v>0</v>
      </c>
      <c r="V131">
        <v>0</v>
      </c>
      <c r="W131">
        <v>22.8</v>
      </c>
      <c r="X131">
        <v>262.2000000000001</v>
      </c>
      <c r="Y131">
        <v>292.2</v>
      </c>
      <c r="Z131">
        <v>261.6</v>
      </c>
      <c r="AA131">
        <v>11.4</v>
      </c>
      <c r="AB131">
        <v>34.8</v>
      </c>
      <c r="AC131">
        <v>0</v>
      </c>
      <c r="AD131">
        <v>68.4</v>
      </c>
      <c r="AE131">
        <v>0</v>
      </c>
      <c r="AF131">
        <v>0</v>
      </c>
      <c r="AH131">
        <v>2</v>
      </c>
    </row>
    <row r="132" spans="1:34" ht="15.95">
      <c r="A132" s="74" t="s">
        <v>219</v>
      </c>
      <c r="B132" s="79" t="s">
        <v>89</v>
      </c>
      <c r="C132">
        <v>11.4</v>
      </c>
      <c r="D132">
        <v>79.800000000000011</v>
      </c>
      <c r="E132">
        <v>143.4</v>
      </c>
      <c r="F132">
        <v>63.25</v>
      </c>
      <c r="G132">
        <v>71.4</v>
      </c>
      <c r="H132">
        <v>105</v>
      </c>
      <c r="I132">
        <v>0</v>
      </c>
      <c r="J132">
        <v>0</v>
      </c>
      <c r="K132">
        <v>0</v>
      </c>
      <c r="L132">
        <v>1</v>
      </c>
      <c r="M132">
        <v>45.6</v>
      </c>
      <c r="N132">
        <v>136.80000000000004</v>
      </c>
      <c r="O132">
        <v>94.800000000000011</v>
      </c>
      <c r="P132">
        <v>54.199999999999996</v>
      </c>
      <c r="Q132">
        <v>49.199999999999996</v>
      </c>
      <c r="R132">
        <v>73.4</v>
      </c>
      <c r="S132">
        <v>27.4</v>
      </c>
      <c r="T132">
        <v>0</v>
      </c>
      <c r="U132">
        <v>0</v>
      </c>
      <c r="V132">
        <v>0</v>
      </c>
      <c r="W132">
        <v>45.6</v>
      </c>
      <c r="X132">
        <v>136.80000000000004</v>
      </c>
      <c r="Y132">
        <v>174.60000000000005</v>
      </c>
      <c r="Z132">
        <v>136.4</v>
      </c>
      <c r="AA132">
        <v>64.2</v>
      </c>
      <c r="AB132">
        <v>166.8</v>
      </c>
      <c r="AC132">
        <v>22.8</v>
      </c>
      <c r="AD132">
        <v>0</v>
      </c>
      <c r="AE132">
        <v>0</v>
      </c>
      <c r="AF132">
        <v>0</v>
      </c>
      <c r="AH132">
        <v>1</v>
      </c>
    </row>
    <row r="133" spans="1:34" ht="32.1">
      <c r="A133" s="73" t="s">
        <v>220</v>
      </c>
      <c r="B133" s="79" t="s">
        <v>89</v>
      </c>
      <c r="C133">
        <v>0</v>
      </c>
      <c r="D133">
        <v>0</v>
      </c>
      <c r="E133">
        <v>0</v>
      </c>
      <c r="F133">
        <v>0</v>
      </c>
      <c r="G133">
        <v>0</v>
      </c>
      <c r="H133">
        <v>0</v>
      </c>
      <c r="I133">
        <v>0</v>
      </c>
      <c r="J133">
        <v>0</v>
      </c>
      <c r="K133">
        <v>0</v>
      </c>
      <c r="L133">
        <v>0</v>
      </c>
      <c r="M133">
        <v>15</v>
      </c>
      <c r="N133">
        <v>90</v>
      </c>
      <c r="O133">
        <v>270</v>
      </c>
      <c r="P133">
        <v>135</v>
      </c>
      <c r="Q133">
        <v>45</v>
      </c>
      <c r="R133">
        <v>0</v>
      </c>
      <c r="S133">
        <v>0</v>
      </c>
      <c r="T133">
        <v>0</v>
      </c>
      <c r="U133">
        <v>0</v>
      </c>
      <c r="V133">
        <v>0</v>
      </c>
      <c r="W133">
        <v>0</v>
      </c>
      <c r="X133">
        <v>60</v>
      </c>
      <c r="Y133">
        <v>360</v>
      </c>
      <c r="Z133">
        <v>150</v>
      </c>
      <c r="AA133">
        <v>45</v>
      </c>
      <c r="AB133">
        <v>0</v>
      </c>
      <c r="AC133">
        <v>0</v>
      </c>
      <c r="AD133">
        <v>0</v>
      </c>
      <c r="AE133">
        <v>0</v>
      </c>
      <c r="AF133">
        <v>0</v>
      </c>
      <c r="AH133">
        <v>0</v>
      </c>
    </row>
    <row r="134" spans="1:34" ht="32.1">
      <c r="A134" s="73" t="s">
        <v>221</v>
      </c>
      <c r="B134" s="79" t="s">
        <v>138</v>
      </c>
      <c r="C134">
        <v>0</v>
      </c>
      <c r="D134">
        <v>0</v>
      </c>
      <c r="E134">
        <v>678.11999999999989</v>
      </c>
      <c r="F134">
        <v>322.19</v>
      </c>
      <c r="G134">
        <v>72.5</v>
      </c>
      <c r="H134">
        <v>72.5</v>
      </c>
      <c r="I134">
        <v>15</v>
      </c>
      <c r="J134">
        <v>30</v>
      </c>
      <c r="K134">
        <v>0</v>
      </c>
      <c r="L134">
        <v>1</v>
      </c>
      <c r="M134">
        <v>0</v>
      </c>
      <c r="N134">
        <v>0</v>
      </c>
      <c r="O134">
        <v>630</v>
      </c>
      <c r="P134">
        <v>342</v>
      </c>
      <c r="Q134">
        <v>30</v>
      </c>
      <c r="R134">
        <v>137</v>
      </c>
      <c r="S134">
        <v>42</v>
      </c>
      <c r="T134">
        <v>29</v>
      </c>
      <c r="U134">
        <v>0</v>
      </c>
      <c r="V134">
        <v>0</v>
      </c>
      <c r="W134">
        <v>0</v>
      </c>
      <c r="X134">
        <v>0</v>
      </c>
      <c r="Y134">
        <v>715.96</v>
      </c>
      <c r="Z134">
        <v>389.46</v>
      </c>
      <c r="AA134">
        <v>45</v>
      </c>
      <c r="AB134">
        <v>133.92000000000002</v>
      </c>
      <c r="AC134">
        <v>30</v>
      </c>
      <c r="AD134">
        <v>30</v>
      </c>
      <c r="AE134">
        <v>0</v>
      </c>
      <c r="AF134">
        <v>0</v>
      </c>
      <c r="AH134">
        <v>1</v>
      </c>
    </row>
    <row r="135" spans="1:34" ht="32.1">
      <c r="A135" s="73" t="s">
        <v>222</v>
      </c>
      <c r="B135" s="79" t="s">
        <v>89</v>
      </c>
      <c r="C135">
        <v>9</v>
      </c>
      <c r="D135">
        <v>129</v>
      </c>
      <c r="E135">
        <v>560.31</v>
      </c>
      <c r="F135">
        <v>231</v>
      </c>
      <c r="G135">
        <v>96</v>
      </c>
      <c r="H135">
        <v>0</v>
      </c>
      <c r="I135">
        <v>0</v>
      </c>
      <c r="J135">
        <v>0</v>
      </c>
      <c r="K135">
        <v>0</v>
      </c>
      <c r="L135">
        <v>0</v>
      </c>
      <c r="M135">
        <v>66</v>
      </c>
      <c r="N135">
        <v>117</v>
      </c>
      <c r="O135">
        <v>381</v>
      </c>
      <c r="P135">
        <v>144</v>
      </c>
      <c r="Q135">
        <v>54</v>
      </c>
      <c r="R135">
        <v>0</v>
      </c>
      <c r="S135">
        <v>0</v>
      </c>
      <c r="T135">
        <v>0</v>
      </c>
      <c r="U135">
        <v>0</v>
      </c>
      <c r="V135">
        <v>0</v>
      </c>
      <c r="W135">
        <v>90</v>
      </c>
      <c r="X135">
        <v>67.64</v>
      </c>
      <c r="Y135">
        <v>465.28</v>
      </c>
      <c r="Z135">
        <v>201</v>
      </c>
      <c r="AA135">
        <v>54</v>
      </c>
      <c r="AB135">
        <v>0</v>
      </c>
      <c r="AC135">
        <v>0</v>
      </c>
      <c r="AD135">
        <v>0</v>
      </c>
      <c r="AE135">
        <v>0</v>
      </c>
      <c r="AF135">
        <v>0</v>
      </c>
      <c r="AH135">
        <v>0</v>
      </c>
    </row>
    <row r="136" spans="1:34" ht="32.1">
      <c r="A136" s="73" t="s">
        <v>223</v>
      </c>
      <c r="B136" s="79" t="s">
        <v>89</v>
      </c>
      <c r="C136">
        <v>15</v>
      </c>
      <c r="D136">
        <v>69</v>
      </c>
      <c r="E136">
        <v>367.5</v>
      </c>
      <c r="F136">
        <v>125.52</v>
      </c>
      <c r="G136">
        <v>30</v>
      </c>
      <c r="H136">
        <v>0</v>
      </c>
      <c r="I136">
        <v>15</v>
      </c>
      <c r="J136">
        <v>0</v>
      </c>
      <c r="K136">
        <v>0</v>
      </c>
      <c r="L136">
        <v>0</v>
      </c>
      <c r="M136">
        <v>42</v>
      </c>
      <c r="N136">
        <v>91.5</v>
      </c>
      <c r="O136">
        <v>223</v>
      </c>
      <c r="P136">
        <v>77.07</v>
      </c>
      <c r="Q136">
        <v>39</v>
      </c>
      <c r="R136">
        <v>0</v>
      </c>
      <c r="S136">
        <v>57</v>
      </c>
      <c r="T136">
        <v>25.07</v>
      </c>
      <c r="U136">
        <v>0</v>
      </c>
      <c r="V136">
        <v>0</v>
      </c>
      <c r="W136">
        <v>27</v>
      </c>
      <c r="X136">
        <v>37.5</v>
      </c>
      <c r="Y136">
        <v>405</v>
      </c>
      <c r="Z136">
        <v>85.91</v>
      </c>
      <c r="AA136">
        <v>24</v>
      </c>
      <c r="AB136">
        <v>0</v>
      </c>
      <c r="AC136">
        <v>51</v>
      </c>
      <c r="AD136">
        <v>30</v>
      </c>
      <c r="AE136">
        <v>0</v>
      </c>
      <c r="AF136">
        <v>0</v>
      </c>
      <c r="AH136">
        <v>0</v>
      </c>
    </row>
    <row r="137" spans="1:34" ht="15.95">
      <c r="A137" s="73" t="s">
        <v>224</v>
      </c>
      <c r="B137" s="79" t="s">
        <v>89</v>
      </c>
      <c r="C137">
        <v>0</v>
      </c>
      <c r="D137">
        <v>3</v>
      </c>
      <c r="E137">
        <v>45</v>
      </c>
      <c r="F137">
        <v>45</v>
      </c>
      <c r="G137">
        <v>0</v>
      </c>
      <c r="H137">
        <v>30</v>
      </c>
      <c r="I137">
        <v>0</v>
      </c>
      <c r="J137">
        <v>0</v>
      </c>
      <c r="K137">
        <v>0</v>
      </c>
      <c r="L137">
        <v>0</v>
      </c>
      <c r="M137">
        <v>15</v>
      </c>
      <c r="N137">
        <v>3</v>
      </c>
      <c r="O137">
        <v>15</v>
      </c>
      <c r="P137">
        <v>15</v>
      </c>
      <c r="Q137">
        <v>15</v>
      </c>
      <c r="R137">
        <v>0</v>
      </c>
      <c r="S137">
        <v>0</v>
      </c>
      <c r="T137">
        <v>0</v>
      </c>
      <c r="U137">
        <v>0</v>
      </c>
      <c r="V137">
        <v>0</v>
      </c>
      <c r="W137">
        <v>15</v>
      </c>
      <c r="X137">
        <v>0</v>
      </c>
      <c r="Y137">
        <v>30</v>
      </c>
      <c r="Z137">
        <v>23.7</v>
      </c>
      <c r="AA137">
        <v>15</v>
      </c>
      <c r="AB137">
        <v>15</v>
      </c>
      <c r="AC137">
        <v>0</v>
      </c>
      <c r="AD137">
        <v>0</v>
      </c>
      <c r="AE137">
        <v>0</v>
      </c>
      <c r="AF137">
        <v>0</v>
      </c>
      <c r="AH137">
        <v>0</v>
      </c>
    </row>
    <row r="138" spans="1:34" ht="48">
      <c r="A138" s="73" t="s">
        <v>225</v>
      </c>
      <c r="B138" s="79" t="s">
        <v>89</v>
      </c>
      <c r="C138">
        <v>0</v>
      </c>
      <c r="D138">
        <v>6</v>
      </c>
      <c r="E138">
        <v>0</v>
      </c>
      <c r="F138">
        <v>12</v>
      </c>
      <c r="G138">
        <v>0</v>
      </c>
      <c r="H138">
        <v>0</v>
      </c>
      <c r="I138">
        <v>0</v>
      </c>
      <c r="J138">
        <v>0</v>
      </c>
      <c r="K138">
        <v>0</v>
      </c>
      <c r="L138">
        <v>0</v>
      </c>
      <c r="M138">
        <v>0</v>
      </c>
      <c r="N138">
        <v>0</v>
      </c>
      <c r="O138">
        <v>0</v>
      </c>
      <c r="P138">
        <v>16</v>
      </c>
      <c r="Q138">
        <v>0</v>
      </c>
      <c r="R138">
        <v>25.5</v>
      </c>
      <c r="S138">
        <v>0</v>
      </c>
      <c r="T138">
        <v>0</v>
      </c>
      <c r="U138">
        <v>0</v>
      </c>
      <c r="V138">
        <v>0</v>
      </c>
      <c r="W138">
        <v>0</v>
      </c>
      <c r="X138">
        <v>0</v>
      </c>
      <c r="Y138">
        <v>0</v>
      </c>
      <c r="Z138">
        <v>12.5</v>
      </c>
      <c r="AA138">
        <v>0</v>
      </c>
      <c r="AB138">
        <v>10.5</v>
      </c>
      <c r="AC138">
        <v>2</v>
      </c>
      <c r="AD138">
        <v>0</v>
      </c>
      <c r="AE138">
        <v>0</v>
      </c>
      <c r="AF138">
        <v>0</v>
      </c>
      <c r="AH138">
        <v>0</v>
      </c>
    </row>
    <row r="139" spans="1:34" ht="15.95">
      <c r="A139" s="73" t="s">
        <v>226</v>
      </c>
      <c r="B139" s="79" t="s">
        <v>89</v>
      </c>
      <c r="C139">
        <v>0</v>
      </c>
      <c r="D139">
        <v>15</v>
      </c>
      <c r="E139">
        <v>1.4</v>
      </c>
      <c r="F139">
        <v>6.4</v>
      </c>
      <c r="G139">
        <v>0</v>
      </c>
      <c r="H139">
        <v>0</v>
      </c>
      <c r="I139">
        <v>0</v>
      </c>
      <c r="J139">
        <v>0</v>
      </c>
      <c r="K139">
        <v>0</v>
      </c>
      <c r="L139">
        <v>0</v>
      </c>
      <c r="M139">
        <v>0</v>
      </c>
      <c r="N139">
        <v>18</v>
      </c>
      <c r="O139">
        <v>12</v>
      </c>
      <c r="P139">
        <v>10</v>
      </c>
      <c r="Q139">
        <v>0</v>
      </c>
      <c r="R139">
        <v>0</v>
      </c>
      <c r="S139">
        <v>0</v>
      </c>
      <c r="T139">
        <v>0</v>
      </c>
      <c r="U139">
        <v>0</v>
      </c>
      <c r="V139">
        <v>0</v>
      </c>
      <c r="W139">
        <v>0</v>
      </c>
      <c r="X139">
        <v>24</v>
      </c>
      <c r="Y139">
        <v>12</v>
      </c>
      <c r="Z139">
        <v>16.5</v>
      </c>
      <c r="AA139">
        <v>0</v>
      </c>
      <c r="AB139">
        <v>0</v>
      </c>
      <c r="AC139">
        <v>6.5</v>
      </c>
      <c r="AD139">
        <v>0</v>
      </c>
      <c r="AE139">
        <v>0</v>
      </c>
      <c r="AF139">
        <v>0</v>
      </c>
      <c r="AH139">
        <v>0</v>
      </c>
    </row>
    <row r="140" spans="1:34" ht="15.95">
      <c r="A140" s="74" t="s">
        <v>227</v>
      </c>
      <c r="B140" s="79" t="s">
        <v>89</v>
      </c>
      <c r="C140">
        <v>0</v>
      </c>
      <c r="D140">
        <v>15</v>
      </c>
      <c r="E140">
        <v>15</v>
      </c>
      <c r="F140">
        <v>15</v>
      </c>
      <c r="G140">
        <v>0</v>
      </c>
      <c r="H140">
        <v>0</v>
      </c>
      <c r="I140">
        <v>0</v>
      </c>
      <c r="J140">
        <v>0</v>
      </c>
      <c r="K140">
        <v>0</v>
      </c>
      <c r="L140">
        <v>0</v>
      </c>
      <c r="M140">
        <v>0</v>
      </c>
      <c r="N140">
        <v>15</v>
      </c>
      <c r="O140">
        <v>15</v>
      </c>
      <c r="P140">
        <v>15</v>
      </c>
      <c r="Q140">
        <v>0</v>
      </c>
      <c r="R140">
        <v>0</v>
      </c>
      <c r="S140">
        <v>0</v>
      </c>
      <c r="T140">
        <v>0</v>
      </c>
      <c r="U140">
        <v>0</v>
      </c>
      <c r="V140">
        <v>0</v>
      </c>
      <c r="W140">
        <v>0</v>
      </c>
      <c r="X140">
        <v>0</v>
      </c>
      <c r="Y140">
        <v>30</v>
      </c>
      <c r="Z140">
        <v>30</v>
      </c>
      <c r="AA140">
        <v>0</v>
      </c>
      <c r="AB140">
        <v>0</v>
      </c>
      <c r="AC140">
        <v>0</v>
      </c>
      <c r="AD140">
        <v>0</v>
      </c>
      <c r="AE140">
        <v>0</v>
      </c>
      <c r="AF140">
        <v>0</v>
      </c>
      <c r="AH140">
        <v>0</v>
      </c>
    </row>
    <row r="141" spans="1:34" ht="15.95">
      <c r="A141" s="74" t="s">
        <v>228</v>
      </c>
      <c r="B141" s="79" t="s">
        <v>89</v>
      </c>
      <c r="C141">
        <v>0</v>
      </c>
      <c r="D141">
        <v>30</v>
      </c>
      <c r="E141">
        <v>20</v>
      </c>
      <c r="F141">
        <v>0</v>
      </c>
      <c r="G141">
        <v>0</v>
      </c>
      <c r="H141">
        <v>0</v>
      </c>
      <c r="I141">
        <v>0</v>
      </c>
      <c r="J141">
        <v>0</v>
      </c>
      <c r="K141">
        <v>0</v>
      </c>
      <c r="L141">
        <v>0</v>
      </c>
      <c r="M141">
        <v>0</v>
      </c>
      <c r="N141">
        <v>15</v>
      </c>
      <c r="O141">
        <v>0</v>
      </c>
      <c r="P141">
        <v>0</v>
      </c>
      <c r="Q141">
        <v>0</v>
      </c>
      <c r="R141">
        <v>0</v>
      </c>
      <c r="S141">
        <v>0</v>
      </c>
      <c r="T141">
        <v>0</v>
      </c>
      <c r="U141">
        <v>0</v>
      </c>
      <c r="V141">
        <v>0</v>
      </c>
      <c r="W141">
        <v>0</v>
      </c>
      <c r="X141">
        <v>15</v>
      </c>
      <c r="Y141">
        <v>6.5</v>
      </c>
      <c r="Z141">
        <v>0</v>
      </c>
      <c r="AA141">
        <v>0</v>
      </c>
      <c r="AB141">
        <v>0</v>
      </c>
      <c r="AC141">
        <v>0</v>
      </c>
      <c r="AD141">
        <v>0</v>
      </c>
      <c r="AE141">
        <v>0</v>
      </c>
      <c r="AF141">
        <v>0</v>
      </c>
      <c r="AH141">
        <v>0</v>
      </c>
    </row>
    <row r="142" spans="1:34" ht="15.95">
      <c r="A142" s="74" t="s">
        <v>229</v>
      </c>
      <c r="B142" s="79" t="s">
        <v>89</v>
      </c>
      <c r="C142">
        <v>0</v>
      </c>
      <c r="D142">
        <v>0</v>
      </c>
      <c r="E142">
        <v>0</v>
      </c>
      <c r="F142">
        <v>0</v>
      </c>
      <c r="G142">
        <v>0</v>
      </c>
      <c r="H142">
        <v>0</v>
      </c>
      <c r="I142">
        <v>0</v>
      </c>
      <c r="J142">
        <v>0</v>
      </c>
      <c r="K142">
        <v>0</v>
      </c>
      <c r="L142">
        <v>0</v>
      </c>
      <c r="M142">
        <v>0</v>
      </c>
      <c r="N142">
        <v>60</v>
      </c>
      <c r="O142">
        <v>0</v>
      </c>
      <c r="P142">
        <v>0</v>
      </c>
      <c r="Q142">
        <v>0</v>
      </c>
      <c r="R142">
        <v>0</v>
      </c>
      <c r="S142">
        <v>0</v>
      </c>
      <c r="T142">
        <v>0</v>
      </c>
      <c r="U142">
        <v>0</v>
      </c>
      <c r="V142">
        <v>0</v>
      </c>
      <c r="W142">
        <v>0</v>
      </c>
      <c r="X142">
        <v>60</v>
      </c>
      <c r="Y142">
        <v>15</v>
      </c>
      <c r="Z142">
        <v>15</v>
      </c>
      <c r="AA142">
        <v>0</v>
      </c>
      <c r="AB142">
        <v>0</v>
      </c>
      <c r="AC142">
        <v>0</v>
      </c>
      <c r="AD142">
        <v>0</v>
      </c>
      <c r="AE142">
        <v>0</v>
      </c>
      <c r="AF142">
        <v>0</v>
      </c>
      <c r="AH142">
        <v>0</v>
      </c>
    </row>
    <row r="143" spans="1:34" ht="15.95">
      <c r="A143" s="73" t="s">
        <v>230</v>
      </c>
      <c r="B143" s="79" t="s">
        <v>89</v>
      </c>
      <c r="C143">
        <v>0</v>
      </c>
      <c r="D143">
        <v>11.4</v>
      </c>
      <c r="E143">
        <v>0</v>
      </c>
      <c r="F143">
        <v>0</v>
      </c>
      <c r="G143">
        <v>0</v>
      </c>
      <c r="H143">
        <v>0</v>
      </c>
      <c r="I143">
        <v>0</v>
      </c>
      <c r="J143">
        <v>0</v>
      </c>
      <c r="K143">
        <v>0</v>
      </c>
      <c r="L143">
        <v>0</v>
      </c>
      <c r="M143">
        <v>0</v>
      </c>
      <c r="N143">
        <v>26.4</v>
      </c>
      <c r="O143">
        <v>0</v>
      </c>
      <c r="P143">
        <v>0</v>
      </c>
      <c r="Q143">
        <v>0</v>
      </c>
      <c r="R143">
        <v>0</v>
      </c>
      <c r="S143">
        <v>0</v>
      </c>
      <c r="T143">
        <v>0</v>
      </c>
      <c r="U143">
        <v>0</v>
      </c>
      <c r="V143">
        <v>0</v>
      </c>
      <c r="W143">
        <v>0</v>
      </c>
      <c r="X143">
        <v>15</v>
      </c>
      <c r="Y143">
        <v>0</v>
      </c>
      <c r="Z143">
        <v>0</v>
      </c>
      <c r="AA143">
        <v>0</v>
      </c>
      <c r="AB143">
        <v>0</v>
      </c>
      <c r="AC143">
        <v>0</v>
      </c>
      <c r="AD143">
        <v>0</v>
      </c>
      <c r="AE143">
        <v>0</v>
      </c>
      <c r="AF143">
        <v>0</v>
      </c>
      <c r="AH143">
        <v>0</v>
      </c>
    </row>
    <row r="144" spans="1:34" ht="15.95">
      <c r="A144" s="74" t="s">
        <v>231</v>
      </c>
      <c r="B144" s="79" t="s">
        <v>89</v>
      </c>
      <c r="C144">
        <v>0</v>
      </c>
      <c r="D144">
        <v>15</v>
      </c>
      <c r="E144">
        <v>12</v>
      </c>
      <c r="F144">
        <v>0</v>
      </c>
      <c r="G144">
        <v>0</v>
      </c>
      <c r="H144">
        <v>0</v>
      </c>
      <c r="I144">
        <v>0</v>
      </c>
      <c r="J144">
        <v>0</v>
      </c>
      <c r="K144">
        <v>0</v>
      </c>
      <c r="L144">
        <v>0</v>
      </c>
      <c r="M144">
        <v>0</v>
      </c>
      <c r="N144">
        <v>15</v>
      </c>
      <c r="O144">
        <v>0</v>
      </c>
      <c r="P144">
        <v>0</v>
      </c>
      <c r="Q144">
        <v>0</v>
      </c>
      <c r="R144">
        <v>0</v>
      </c>
      <c r="S144">
        <v>0</v>
      </c>
      <c r="T144">
        <v>0</v>
      </c>
      <c r="U144">
        <v>0</v>
      </c>
      <c r="V144">
        <v>0</v>
      </c>
      <c r="W144">
        <v>0</v>
      </c>
      <c r="X144">
        <v>15</v>
      </c>
      <c r="Y144">
        <v>15</v>
      </c>
      <c r="Z144">
        <v>15</v>
      </c>
      <c r="AA144">
        <v>0</v>
      </c>
      <c r="AB144">
        <v>0</v>
      </c>
      <c r="AC144">
        <v>0</v>
      </c>
      <c r="AD144">
        <v>0</v>
      </c>
      <c r="AE144">
        <v>0</v>
      </c>
      <c r="AF144">
        <v>0</v>
      </c>
      <c r="AH144">
        <v>0</v>
      </c>
    </row>
    <row r="145" spans="1:34" ht="15.95">
      <c r="A145" s="74" t="s">
        <v>232</v>
      </c>
      <c r="B145" s="79" t="s">
        <v>89</v>
      </c>
      <c r="C145">
        <v>0</v>
      </c>
      <c r="D145">
        <v>105</v>
      </c>
      <c r="E145">
        <v>54</v>
      </c>
      <c r="F145">
        <v>66</v>
      </c>
      <c r="G145">
        <v>0</v>
      </c>
      <c r="H145">
        <v>63</v>
      </c>
      <c r="I145">
        <v>30</v>
      </c>
      <c r="J145">
        <v>0</v>
      </c>
      <c r="K145">
        <v>0</v>
      </c>
      <c r="L145">
        <v>0</v>
      </c>
      <c r="M145">
        <v>0</v>
      </c>
      <c r="N145">
        <v>90</v>
      </c>
      <c r="O145">
        <v>60</v>
      </c>
      <c r="P145">
        <v>33</v>
      </c>
      <c r="Q145">
        <v>0</v>
      </c>
      <c r="R145">
        <v>6</v>
      </c>
      <c r="S145">
        <v>29</v>
      </c>
      <c r="T145">
        <v>0</v>
      </c>
      <c r="U145">
        <v>0</v>
      </c>
      <c r="V145">
        <v>0</v>
      </c>
      <c r="W145">
        <v>0</v>
      </c>
      <c r="X145">
        <v>120</v>
      </c>
      <c r="Y145">
        <v>45</v>
      </c>
      <c r="Z145">
        <v>33</v>
      </c>
      <c r="AA145">
        <v>0</v>
      </c>
      <c r="AB145">
        <v>30</v>
      </c>
      <c r="AC145">
        <v>30</v>
      </c>
      <c r="AD145">
        <v>0</v>
      </c>
      <c r="AE145">
        <v>0</v>
      </c>
      <c r="AF145">
        <v>0</v>
      </c>
      <c r="AH145">
        <v>0</v>
      </c>
    </row>
    <row r="146" spans="1:34" ht="32.1">
      <c r="A146" s="73" t="s">
        <v>233</v>
      </c>
      <c r="B146" s="79" t="s">
        <v>89</v>
      </c>
      <c r="C146">
        <v>15</v>
      </c>
      <c r="D146">
        <v>73</v>
      </c>
      <c r="E146">
        <v>372</v>
      </c>
      <c r="F146">
        <v>95.3</v>
      </c>
      <c r="G146">
        <v>49.5</v>
      </c>
      <c r="H146">
        <v>0</v>
      </c>
      <c r="I146">
        <v>58.5</v>
      </c>
      <c r="J146">
        <v>0</v>
      </c>
      <c r="K146">
        <v>0</v>
      </c>
      <c r="L146">
        <v>0</v>
      </c>
      <c r="M146">
        <v>0</v>
      </c>
      <c r="N146">
        <v>91</v>
      </c>
      <c r="O146">
        <v>328</v>
      </c>
      <c r="P146">
        <v>84.5</v>
      </c>
      <c r="Q146">
        <v>30</v>
      </c>
      <c r="R146">
        <v>0</v>
      </c>
      <c r="S146">
        <v>25</v>
      </c>
      <c r="T146">
        <v>0</v>
      </c>
      <c r="U146">
        <v>0</v>
      </c>
      <c r="V146">
        <v>0</v>
      </c>
      <c r="W146">
        <v>0</v>
      </c>
      <c r="X146">
        <v>55.5</v>
      </c>
      <c r="Y146">
        <v>406</v>
      </c>
      <c r="Z146">
        <v>142.64</v>
      </c>
      <c r="AA146">
        <v>30</v>
      </c>
      <c r="AB146">
        <v>0</v>
      </c>
      <c r="AC146">
        <v>26</v>
      </c>
      <c r="AD146">
        <v>0</v>
      </c>
      <c r="AE146">
        <v>0</v>
      </c>
      <c r="AF146">
        <v>0</v>
      </c>
      <c r="AH146">
        <v>0</v>
      </c>
    </row>
    <row r="147" spans="1:34" ht="15.95">
      <c r="A147" s="73" t="s">
        <v>234</v>
      </c>
      <c r="B147" s="79" t="s">
        <v>89</v>
      </c>
      <c r="C147">
        <v>30</v>
      </c>
      <c r="D147">
        <v>117</v>
      </c>
      <c r="E147">
        <v>375</v>
      </c>
      <c r="F147">
        <v>182.3</v>
      </c>
      <c r="G147">
        <v>75</v>
      </c>
      <c r="H147">
        <v>0</v>
      </c>
      <c r="I147">
        <v>0</v>
      </c>
      <c r="J147">
        <v>0</v>
      </c>
      <c r="K147">
        <v>0</v>
      </c>
      <c r="L147">
        <v>0</v>
      </c>
      <c r="M147">
        <v>15</v>
      </c>
      <c r="N147">
        <v>137</v>
      </c>
      <c r="O147">
        <v>261</v>
      </c>
      <c r="P147">
        <v>78.6</v>
      </c>
      <c r="Q147">
        <v>60</v>
      </c>
      <c r="R147">
        <v>14</v>
      </c>
      <c r="S147">
        <v>0</v>
      </c>
      <c r="T147">
        <v>0</v>
      </c>
      <c r="U147">
        <v>0</v>
      </c>
      <c r="V147">
        <v>0</v>
      </c>
      <c r="W147">
        <v>15</v>
      </c>
      <c r="X147">
        <v>115</v>
      </c>
      <c r="Y147">
        <v>305.69</v>
      </c>
      <c r="Z147">
        <v>92.5</v>
      </c>
      <c r="AA147">
        <v>88</v>
      </c>
      <c r="AB147">
        <v>15</v>
      </c>
      <c r="AC147">
        <v>0</v>
      </c>
      <c r="AD147">
        <v>0</v>
      </c>
      <c r="AE147">
        <v>0</v>
      </c>
      <c r="AF147">
        <v>0</v>
      </c>
      <c r="AH147">
        <v>0</v>
      </c>
    </row>
    <row r="148" spans="1:34" ht="15.95">
      <c r="A148" s="73" t="s">
        <v>235</v>
      </c>
      <c r="B148" s="79" t="s">
        <v>89</v>
      </c>
      <c r="C148">
        <v>22.8</v>
      </c>
      <c r="D148">
        <v>223.80000000000007</v>
      </c>
      <c r="E148">
        <v>471.99999999999972</v>
      </c>
      <c r="F148">
        <v>324.7999999999999</v>
      </c>
      <c r="G148">
        <v>11.4</v>
      </c>
      <c r="H148">
        <v>22.8</v>
      </c>
      <c r="I148">
        <v>0</v>
      </c>
      <c r="J148">
        <v>0</v>
      </c>
      <c r="K148">
        <v>0</v>
      </c>
      <c r="L148">
        <v>0</v>
      </c>
      <c r="M148">
        <v>0</v>
      </c>
      <c r="N148">
        <v>174.60000000000005</v>
      </c>
      <c r="O148">
        <v>365.82999999999987</v>
      </c>
      <c r="P148">
        <v>266.17</v>
      </c>
      <c r="Q148">
        <v>11.4</v>
      </c>
      <c r="R148">
        <v>0</v>
      </c>
      <c r="S148">
        <v>0</v>
      </c>
      <c r="T148">
        <v>0</v>
      </c>
      <c r="U148">
        <v>0</v>
      </c>
      <c r="V148">
        <v>0</v>
      </c>
      <c r="W148">
        <v>11.4</v>
      </c>
      <c r="X148">
        <v>176.80000000000004</v>
      </c>
      <c r="Y148">
        <v>493.19999999999965</v>
      </c>
      <c r="Z148">
        <v>369.4</v>
      </c>
      <c r="AA148">
        <v>22.8</v>
      </c>
      <c r="AB148">
        <v>0</v>
      </c>
      <c r="AC148">
        <v>22.8</v>
      </c>
      <c r="AD148">
        <v>0</v>
      </c>
      <c r="AE148">
        <v>0</v>
      </c>
      <c r="AF148">
        <v>0</v>
      </c>
      <c r="AH148">
        <v>0</v>
      </c>
    </row>
    <row r="149" spans="1:34" ht="15.95">
      <c r="A149" s="74" t="s">
        <v>236</v>
      </c>
      <c r="B149" s="79" t="s">
        <v>89</v>
      </c>
      <c r="C149">
        <v>57</v>
      </c>
      <c r="D149">
        <v>12</v>
      </c>
      <c r="E149">
        <v>342.27</v>
      </c>
      <c r="F149">
        <v>133.5</v>
      </c>
      <c r="G149">
        <v>180</v>
      </c>
      <c r="H149">
        <v>30</v>
      </c>
      <c r="I149">
        <v>0</v>
      </c>
      <c r="J149">
        <v>0</v>
      </c>
      <c r="K149">
        <v>0</v>
      </c>
      <c r="L149">
        <v>0</v>
      </c>
      <c r="M149">
        <v>28.14</v>
      </c>
      <c r="N149">
        <v>84.84</v>
      </c>
      <c r="O149">
        <v>174</v>
      </c>
      <c r="P149">
        <v>51</v>
      </c>
      <c r="Q149">
        <v>75</v>
      </c>
      <c r="R149">
        <v>11.5</v>
      </c>
      <c r="S149">
        <v>0</v>
      </c>
      <c r="T149">
        <v>0</v>
      </c>
      <c r="U149">
        <v>0</v>
      </c>
      <c r="V149">
        <v>0</v>
      </c>
      <c r="W149">
        <v>15</v>
      </c>
      <c r="X149">
        <v>66</v>
      </c>
      <c r="Y149">
        <v>225</v>
      </c>
      <c r="Z149">
        <v>98.45</v>
      </c>
      <c r="AA149">
        <v>90</v>
      </c>
      <c r="AB149">
        <v>0</v>
      </c>
      <c r="AC149">
        <v>0</v>
      </c>
      <c r="AD149">
        <v>0</v>
      </c>
      <c r="AE149">
        <v>0</v>
      </c>
      <c r="AF149">
        <v>0</v>
      </c>
      <c r="AH149">
        <v>0</v>
      </c>
    </row>
    <row r="150" spans="1:34" ht="15.95">
      <c r="A150" s="73" t="s">
        <v>237</v>
      </c>
      <c r="B150" s="79" t="s">
        <v>89</v>
      </c>
      <c r="C150">
        <v>45</v>
      </c>
      <c r="D150">
        <v>27</v>
      </c>
      <c r="E150">
        <v>321.69</v>
      </c>
      <c r="F150">
        <v>93.460000000000008</v>
      </c>
      <c r="G150">
        <v>72.69</v>
      </c>
      <c r="H150">
        <v>0</v>
      </c>
      <c r="I150">
        <v>0</v>
      </c>
      <c r="J150">
        <v>0</v>
      </c>
      <c r="K150">
        <v>0</v>
      </c>
      <c r="L150">
        <v>0</v>
      </c>
      <c r="M150">
        <v>30</v>
      </c>
      <c r="N150">
        <v>56</v>
      </c>
      <c r="O150">
        <v>134</v>
      </c>
      <c r="P150">
        <v>57</v>
      </c>
      <c r="Q150">
        <v>45</v>
      </c>
      <c r="R150">
        <v>0</v>
      </c>
      <c r="S150">
        <v>0</v>
      </c>
      <c r="T150">
        <v>0</v>
      </c>
      <c r="U150">
        <v>0</v>
      </c>
      <c r="V150">
        <v>0</v>
      </c>
      <c r="W150">
        <v>15</v>
      </c>
      <c r="X150">
        <v>66</v>
      </c>
      <c r="Y150">
        <v>191</v>
      </c>
      <c r="Z150">
        <v>92.04</v>
      </c>
      <c r="AA150">
        <v>52.64</v>
      </c>
      <c r="AB150">
        <v>0</v>
      </c>
      <c r="AC150">
        <v>0</v>
      </c>
      <c r="AD150">
        <v>0</v>
      </c>
      <c r="AE150">
        <v>0</v>
      </c>
      <c r="AF150">
        <v>0</v>
      </c>
      <c r="AH150">
        <v>0</v>
      </c>
    </row>
    <row r="151" spans="1:34" ht="32.1">
      <c r="A151" s="74" t="s">
        <v>238</v>
      </c>
      <c r="B151" s="79" t="s">
        <v>138</v>
      </c>
      <c r="C151">
        <v>0</v>
      </c>
      <c r="D151">
        <v>0</v>
      </c>
      <c r="E151">
        <v>675</v>
      </c>
      <c r="F151">
        <v>171</v>
      </c>
      <c r="G151">
        <v>183</v>
      </c>
      <c r="H151">
        <v>0</v>
      </c>
      <c r="I151">
        <v>0</v>
      </c>
      <c r="J151">
        <v>0</v>
      </c>
      <c r="K151">
        <v>0</v>
      </c>
      <c r="L151">
        <v>0</v>
      </c>
      <c r="M151">
        <v>0</v>
      </c>
      <c r="N151">
        <v>0</v>
      </c>
      <c r="O151">
        <v>435</v>
      </c>
      <c r="P151">
        <v>141</v>
      </c>
      <c r="Q151">
        <v>30</v>
      </c>
      <c r="R151">
        <v>0</v>
      </c>
      <c r="S151">
        <v>0</v>
      </c>
      <c r="T151">
        <v>0</v>
      </c>
      <c r="U151">
        <v>0</v>
      </c>
      <c r="V151">
        <v>0</v>
      </c>
      <c r="W151">
        <v>0</v>
      </c>
      <c r="X151">
        <v>0</v>
      </c>
      <c r="Y151">
        <v>537</v>
      </c>
      <c r="Z151">
        <v>144</v>
      </c>
      <c r="AA151">
        <v>45</v>
      </c>
      <c r="AB151">
        <v>0</v>
      </c>
      <c r="AC151">
        <v>0</v>
      </c>
      <c r="AD151">
        <v>0</v>
      </c>
      <c r="AE151">
        <v>0</v>
      </c>
      <c r="AF151">
        <v>0</v>
      </c>
      <c r="AH151">
        <v>0</v>
      </c>
    </row>
    <row r="152" spans="1:34" ht="15.95">
      <c r="A152" s="74" t="s">
        <v>239</v>
      </c>
      <c r="B152" s="79" t="s">
        <v>89</v>
      </c>
      <c r="C152">
        <v>65</v>
      </c>
      <c r="D152">
        <v>405</v>
      </c>
      <c r="E152">
        <v>1677</v>
      </c>
      <c r="F152">
        <v>726</v>
      </c>
      <c r="G152">
        <v>425</v>
      </c>
      <c r="H152">
        <v>171</v>
      </c>
      <c r="I152">
        <v>420</v>
      </c>
      <c r="J152">
        <v>330</v>
      </c>
      <c r="K152">
        <v>0</v>
      </c>
      <c r="L152">
        <v>0</v>
      </c>
      <c r="M152">
        <v>161</v>
      </c>
      <c r="N152">
        <v>460</v>
      </c>
      <c r="O152">
        <v>944.75</v>
      </c>
      <c r="P152">
        <v>466.75</v>
      </c>
      <c r="Q152">
        <v>290</v>
      </c>
      <c r="R152">
        <v>158</v>
      </c>
      <c r="S152">
        <v>232</v>
      </c>
      <c r="T152">
        <v>195</v>
      </c>
      <c r="U152">
        <v>0</v>
      </c>
      <c r="V152">
        <v>0</v>
      </c>
      <c r="W152">
        <v>96</v>
      </c>
      <c r="X152">
        <v>348</v>
      </c>
      <c r="Y152">
        <v>1347</v>
      </c>
      <c r="Z152">
        <v>528</v>
      </c>
      <c r="AA152">
        <v>333</v>
      </c>
      <c r="AB152">
        <v>156</v>
      </c>
      <c r="AC152">
        <v>300</v>
      </c>
      <c r="AD152">
        <v>249</v>
      </c>
      <c r="AE152">
        <v>0</v>
      </c>
      <c r="AF152">
        <v>0</v>
      </c>
      <c r="AH152">
        <v>0</v>
      </c>
    </row>
    <row r="153" spans="1:34" ht="15.95">
      <c r="A153" s="73" t="s">
        <v>240</v>
      </c>
      <c r="B153" s="79" t="s">
        <v>89</v>
      </c>
      <c r="C153">
        <v>11.4</v>
      </c>
      <c r="D153">
        <v>215.20000000000007</v>
      </c>
      <c r="E153">
        <v>102.60000000000002</v>
      </c>
      <c r="F153">
        <v>89.8</v>
      </c>
      <c r="G153">
        <v>0</v>
      </c>
      <c r="H153">
        <v>0</v>
      </c>
      <c r="I153">
        <v>0</v>
      </c>
      <c r="J153">
        <v>0</v>
      </c>
      <c r="K153">
        <v>0</v>
      </c>
      <c r="L153">
        <v>0</v>
      </c>
      <c r="M153">
        <v>10</v>
      </c>
      <c r="N153">
        <v>273.60000000000008</v>
      </c>
      <c r="O153">
        <v>148.20000000000005</v>
      </c>
      <c r="P153">
        <v>97.2</v>
      </c>
      <c r="Q153">
        <v>10</v>
      </c>
      <c r="R153">
        <v>0</v>
      </c>
      <c r="S153">
        <v>0</v>
      </c>
      <c r="T153">
        <v>0</v>
      </c>
      <c r="U153">
        <v>0</v>
      </c>
      <c r="V153">
        <v>0</v>
      </c>
      <c r="W153">
        <v>0</v>
      </c>
      <c r="X153">
        <v>249.40000000000009</v>
      </c>
      <c r="Y153">
        <v>262.2000000000001</v>
      </c>
      <c r="Z153">
        <v>185.6</v>
      </c>
      <c r="AA153">
        <v>0</v>
      </c>
      <c r="AB153">
        <v>0</v>
      </c>
      <c r="AC153">
        <v>0</v>
      </c>
      <c r="AD153">
        <v>0</v>
      </c>
      <c r="AE153">
        <v>0</v>
      </c>
      <c r="AF153">
        <v>0</v>
      </c>
      <c r="AH153">
        <v>0</v>
      </c>
    </row>
    <row r="154" spans="1:34" ht="15.95">
      <c r="A154" s="73" t="s">
        <v>241</v>
      </c>
      <c r="B154" s="79" t="s">
        <v>89</v>
      </c>
      <c r="C154">
        <v>0</v>
      </c>
      <c r="D154">
        <v>15</v>
      </c>
      <c r="E154">
        <v>45</v>
      </c>
      <c r="F154">
        <v>39</v>
      </c>
      <c r="G154">
        <v>0</v>
      </c>
      <c r="H154">
        <v>0</v>
      </c>
      <c r="I154">
        <v>0</v>
      </c>
      <c r="J154">
        <v>0</v>
      </c>
      <c r="K154">
        <v>0</v>
      </c>
      <c r="L154">
        <v>0</v>
      </c>
      <c r="M154">
        <v>0</v>
      </c>
      <c r="N154">
        <v>0</v>
      </c>
      <c r="O154">
        <v>30</v>
      </c>
      <c r="P154">
        <v>30</v>
      </c>
      <c r="Q154">
        <v>0</v>
      </c>
      <c r="R154">
        <v>0</v>
      </c>
      <c r="S154">
        <v>0</v>
      </c>
      <c r="T154">
        <v>0</v>
      </c>
      <c r="U154">
        <v>0</v>
      </c>
      <c r="V154">
        <v>0</v>
      </c>
      <c r="W154">
        <v>0</v>
      </c>
      <c r="X154">
        <v>0</v>
      </c>
      <c r="Y154">
        <v>30</v>
      </c>
      <c r="Z154">
        <v>30</v>
      </c>
      <c r="AA154">
        <v>0</v>
      </c>
      <c r="AB154">
        <v>0</v>
      </c>
      <c r="AC154">
        <v>0</v>
      </c>
      <c r="AD154">
        <v>0</v>
      </c>
      <c r="AE154">
        <v>0</v>
      </c>
      <c r="AF154">
        <v>0</v>
      </c>
      <c r="AH154">
        <v>0</v>
      </c>
    </row>
    <row r="155" spans="1:34" ht="15.95">
      <c r="A155" s="73" t="s">
        <v>242</v>
      </c>
      <c r="B155" s="79" t="s">
        <v>89</v>
      </c>
      <c r="C155">
        <v>0</v>
      </c>
      <c r="D155">
        <v>30</v>
      </c>
      <c r="E155">
        <v>18</v>
      </c>
      <c r="F155">
        <v>42</v>
      </c>
      <c r="G155">
        <v>0</v>
      </c>
      <c r="H155">
        <v>0</v>
      </c>
      <c r="I155">
        <v>0</v>
      </c>
      <c r="J155">
        <v>0</v>
      </c>
      <c r="K155">
        <v>0</v>
      </c>
      <c r="L155">
        <v>0</v>
      </c>
      <c r="M155">
        <v>0</v>
      </c>
      <c r="N155">
        <v>0</v>
      </c>
      <c r="O155">
        <v>35</v>
      </c>
      <c r="P155">
        <v>27</v>
      </c>
      <c r="Q155">
        <v>0</v>
      </c>
      <c r="R155">
        <v>0</v>
      </c>
      <c r="S155">
        <v>0</v>
      </c>
      <c r="T155">
        <v>0</v>
      </c>
      <c r="U155">
        <v>0</v>
      </c>
      <c r="V155">
        <v>0</v>
      </c>
      <c r="W155">
        <v>0</v>
      </c>
      <c r="X155">
        <v>15</v>
      </c>
      <c r="Y155">
        <v>40.5</v>
      </c>
      <c r="Z155">
        <v>18</v>
      </c>
      <c r="AA155">
        <v>0</v>
      </c>
      <c r="AB155">
        <v>0</v>
      </c>
      <c r="AC155">
        <v>0</v>
      </c>
      <c r="AD155">
        <v>0</v>
      </c>
      <c r="AE155">
        <v>0</v>
      </c>
      <c r="AF155">
        <v>0</v>
      </c>
      <c r="AH155">
        <v>0</v>
      </c>
    </row>
    <row r="156" spans="1:34" ht="15.95">
      <c r="A156" s="73" t="s">
        <v>243</v>
      </c>
      <c r="B156" s="79" t="s">
        <v>89</v>
      </c>
      <c r="C156">
        <v>0</v>
      </c>
      <c r="D156">
        <v>0</v>
      </c>
      <c r="E156">
        <v>0</v>
      </c>
      <c r="F156">
        <v>0</v>
      </c>
      <c r="G156">
        <v>0</v>
      </c>
      <c r="H156">
        <v>0</v>
      </c>
      <c r="I156">
        <v>0</v>
      </c>
      <c r="J156">
        <v>0</v>
      </c>
      <c r="K156">
        <v>0</v>
      </c>
      <c r="L156">
        <v>0</v>
      </c>
      <c r="M156">
        <v>5</v>
      </c>
      <c r="N156">
        <v>0</v>
      </c>
      <c r="O156">
        <v>0</v>
      </c>
      <c r="P156">
        <v>0</v>
      </c>
      <c r="Q156">
        <v>0</v>
      </c>
      <c r="R156">
        <v>0</v>
      </c>
      <c r="S156">
        <v>0</v>
      </c>
      <c r="T156">
        <v>0</v>
      </c>
      <c r="U156">
        <v>0</v>
      </c>
      <c r="V156">
        <v>0</v>
      </c>
      <c r="W156">
        <v>20</v>
      </c>
      <c r="X156">
        <v>0</v>
      </c>
      <c r="Y156">
        <v>0</v>
      </c>
      <c r="Z156">
        <v>0</v>
      </c>
      <c r="AA156">
        <v>15</v>
      </c>
      <c r="AB156">
        <v>0</v>
      </c>
      <c r="AC156">
        <v>0</v>
      </c>
      <c r="AD156">
        <v>0</v>
      </c>
      <c r="AE156">
        <v>0</v>
      </c>
      <c r="AF156">
        <v>0</v>
      </c>
      <c r="AH156">
        <v>0</v>
      </c>
    </row>
    <row r="157" spans="1:34" ht="15.95">
      <c r="A157" s="74" t="s">
        <v>244</v>
      </c>
      <c r="B157" s="79" t="s">
        <v>89</v>
      </c>
      <c r="C157">
        <v>15</v>
      </c>
      <c r="D157">
        <v>15</v>
      </c>
      <c r="E157">
        <v>9</v>
      </c>
      <c r="F157">
        <v>30</v>
      </c>
      <c r="G157">
        <v>0</v>
      </c>
      <c r="H157">
        <v>0</v>
      </c>
      <c r="I157">
        <v>0</v>
      </c>
      <c r="J157">
        <v>0</v>
      </c>
      <c r="K157">
        <v>0</v>
      </c>
      <c r="L157">
        <v>0</v>
      </c>
      <c r="M157">
        <v>0</v>
      </c>
      <c r="N157">
        <v>30</v>
      </c>
      <c r="O157">
        <v>15</v>
      </c>
      <c r="P157">
        <v>15</v>
      </c>
      <c r="Q157">
        <v>0</v>
      </c>
      <c r="R157">
        <v>0</v>
      </c>
      <c r="S157">
        <v>0</v>
      </c>
      <c r="T157">
        <v>0</v>
      </c>
      <c r="U157">
        <v>0</v>
      </c>
      <c r="V157">
        <v>0</v>
      </c>
      <c r="W157">
        <v>0</v>
      </c>
      <c r="X157">
        <v>30</v>
      </c>
      <c r="Y157">
        <v>15</v>
      </c>
      <c r="Z157">
        <v>15</v>
      </c>
      <c r="AA157">
        <v>0</v>
      </c>
      <c r="AB157">
        <v>0</v>
      </c>
      <c r="AC157">
        <v>0</v>
      </c>
      <c r="AD157">
        <v>0</v>
      </c>
      <c r="AE157">
        <v>0</v>
      </c>
      <c r="AF157">
        <v>0</v>
      </c>
      <c r="AH157">
        <v>0</v>
      </c>
    </row>
    <row r="158" spans="1:34" ht="15.95">
      <c r="A158" s="73" t="s">
        <v>245</v>
      </c>
      <c r="B158" s="79" t="s">
        <v>89</v>
      </c>
      <c r="C158">
        <v>0</v>
      </c>
      <c r="D158">
        <v>0</v>
      </c>
      <c r="E158">
        <v>14.4</v>
      </c>
      <c r="F158">
        <v>2.8</v>
      </c>
      <c r="G158">
        <v>3</v>
      </c>
      <c r="H158">
        <v>0</v>
      </c>
      <c r="I158">
        <v>0</v>
      </c>
      <c r="J158">
        <v>0</v>
      </c>
      <c r="K158">
        <v>0</v>
      </c>
      <c r="L158">
        <v>0</v>
      </c>
      <c r="M158">
        <v>0</v>
      </c>
      <c r="N158">
        <v>0</v>
      </c>
      <c r="O158">
        <v>26.4</v>
      </c>
      <c r="P158">
        <v>11.4</v>
      </c>
      <c r="Q158">
        <v>0</v>
      </c>
      <c r="R158">
        <v>0</v>
      </c>
      <c r="S158">
        <v>0</v>
      </c>
      <c r="T158">
        <v>0</v>
      </c>
      <c r="U158">
        <v>0</v>
      </c>
      <c r="V158">
        <v>0</v>
      </c>
      <c r="W158">
        <v>0</v>
      </c>
      <c r="X158">
        <v>0</v>
      </c>
      <c r="Y158">
        <v>26.4</v>
      </c>
      <c r="Z158">
        <v>11.4</v>
      </c>
      <c r="AA158">
        <v>0</v>
      </c>
      <c r="AB158">
        <v>0</v>
      </c>
      <c r="AC158">
        <v>0</v>
      </c>
      <c r="AD158">
        <v>0</v>
      </c>
      <c r="AE158">
        <v>0</v>
      </c>
      <c r="AF158">
        <v>0</v>
      </c>
      <c r="AH158">
        <v>0</v>
      </c>
    </row>
    <row r="159" spans="1:34" ht="15.95">
      <c r="A159" s="73" t="s">
        <v>246</v>
      </c>
      <c r="B159" s="79" t="s">
        <v>89</v>
      </c>
      <c r="C159">
        <v>27</v>
      </c>
      <c r="D159">
        <v>0</v>
      </c>
      <c r="E159">
        <v>0</v>
      </c>
      <c r="F159">
        <v>0</v>
      </c>
      <c r="G159">
        <v>27</v>
      </c>
      <c r="H159">
        <v>0</v>
      </c>
      <c r="I159">
        <v>0</v>
      </c>
      <c r="J159">
        <v>0</v>
      </c>
      <c r="K159">
        <v>0</v>
      </c>
      <c r="L159">
        <v>0</v>
      </c>
      <c r="M159">
        <v>0</v>
      </c>
      <c r="N159">
        <v>15</v>
      </c>
      <c r="O159">
        <v>0</v>
      </c>
      <c r="P159">
        <v>15</v>
      </c>
      <c r="Q159">
        <v>0</v>
      </c>
      <c r="R159">
        <v>0</v>
      </c>
      <c r="S159">
        <v>0</v>
      </c>
      <c r="T159">
        <v>0</v>
      </c>
      <c r="U159">
        <v>0</v>
      </c>
      <c r="V159">
        <v>0</v>
      </c>
      <c r="W159">
        <v>15</v>
      </c>
      <c r="X159">
        <v>15</v>
      </c>
      <c r="Y159">
        <v>15</v>
      </c>
      <c r="Z159">
        <v>17</v>
      </c>
      <c r="AA159">
        <v>15</v>
      </c>
      <c r="AB159">
        <v>0</v>
      </c>
      <c r="AC159">
        <v>0</v>
      </c>
      <c r="AD159">
        <v>0</v>
      </c>
      <c r="AE159">
        <v>0</v>
      </c>
      <c r="AF159">
        <v>0</v>
      </c>
      <c r="AH159">
        <v>0</v>
      </c>
    </row>
    <row r="160" spans="1:34" ht="15.95">
      <c r="A160" s="73" t="s">
        <v>247</v>
      </c>
      <c r="B160" s="79" t="s">
        <v>89</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11.4</v>
      </c>
      <c r="Y160">
        <v>0</v>
      </c>
      <c r="Z160">
        <v>0</v>
      </c>
      <c r="AA160">
        <v>0</v>
      </c>
      <c r="AB160">
        <v>0</v>
      </c>
      <c r="AC160">
        <v>0</v>
      </c>
      <c r="AD160">
        <v>0</v>
      </c>
      <c r="AE160">
        <v>0</v>
      </c>
      <c r="AF160">
        <v>0</v>
      </c>
      <c r="AH160">
        <v>0</v>
      </c>
    </row>
    <row r="161" spans="1:34" ht="15.95">
      <c r="A161" s="74" t="s">
        <v>248</v>
      </c>
      <c r="B161" s="79" t="s">
        <v>89</v>
      </c>
      <c r="C161">
        <v>0</v>
      </c>
      <c r="D161">
        <v>0</v>
      </c>
      <c r="E161">
        <v>6.3</v>
      </c>
      <c r="F161">
        <v>6.3</v>
      </c>
      <c r="G161">
        <v>0</v>
      </c>
      <c r="H161">
        <v>0</v>
      </c>
      <c r="I161">
        <v>0</v>
      </c>
      <c r="J161">
        <v>0</v>
      </c>
      <c r="K161">
        <v>0</v>
      </c>
      <c r="L161">
        <v>0</v>
      </c>
      <c r="M161">
        <v>0</v>
      </c>
      <c r="N161">
        <v>0</v>
      </c>
      <c r="O161">
        <v>6</v>
      </c>
      <c r="P161">
        <v>6</v>
      </c>
      <c r="Q161">
        <v>0</v>
      </c>
      <c r="R161">
        <v>0</v>
      </c>
      <c r="S161">
        <v>0</v>
      </c>
      <c r="T161">
        <v>0</v>
      </c>
      <c r="U161">
        <v>0</v>
      </c>
      <c r="V161">
        <v>0</v>
      </c>
      <c r="W161">
        <v>0</v>
      </c>
      <c r="X161">
        <v>0</v>
      </c>
      <c r="Y161">
        <v>1.96</v>
      </c>
      <c r="Z161">
        <v>1.96</v>
      </c>
      <c r="AA161">
        <v>0</v>
      </c>
      <c r="AB161">
        <v>0</v>
      </c>
      <c r="AC161">
        <v>0</v>
      </c>
      <c r="AD161">
        <v>0</v>
      </c>
      <c r="AE161">
        <v>0</v>
      </c>
      <c r="AF161">
        <v>0</v>
      </c>
      <c r="AH161">
        <v>0</v>
      </c>
    </row>
    <row r="162" spans="1:34" ht="15.95">
      <c r="A162" s="73" t="s">
        <v>249</v>
      </c>
      <c r="B162" s="79" t="s">
        <v>89</v>
      </c>
      <c r="C162">
        <v>0</v>
      </c>
      <c r="D162">
        <v>0</v>
      </c>
      <c r="E162">
        <v>15</v>
      </c>
      <c r="F162">
        <v>7.11</v>
      </c>
      <c r="G162">
        <v>15</v>
      </c>
      <c r="H162">
        <v>0</v>
      </c>
      <c r="I162">
        <v>7.11</v>
      </c>
      <c r="J162">
        <v>0</v>
      </c>
      <c r="K162">
        <v>0</v>
      </c>
      <c r="L162">
        <v>0</v>
      </c>
      <c r="M162">
        <v>0</v>
      </c>
      <c r="N162">
        <v>30</v>
      </c>
      <c r="O162">
        <v>21</v>
      </c>
      <c r="P162">
        <v>15</v>
      </c>
      <c r="Q162">
        <v>6</v>
      </c>
      <c r="R162">
        <v>29</v>
      </c>
      <c r="S162">
        <v>0</v>
      </c>
      <c r="T162">
        <v>0</v>
      </c>
      <c r="U162">
        <v>0</v>
      </c>
      <c r="V162">
        <v>0</v>
      </c>
      <c r="W162">
        <v>0</v>
      </c>
      <c r="X162">
        <v>30</v>
      </c>
      <c r="Y162">
        <v>6</v>
      </c>
      <c r="Z162">
        <v>0</v>
      </c>
      <c r="AA162">
        <v>6</v>
      </c>
      <c r="AB162">
        <v>0</v>
      </c>
      <c r="AC162">
        <v>0</v>
      </c>
      <c r="AD162">
        <v>0</v>
      </c>
      <c r="AE162">
        <v>0</v>
      </c>
      <c r="AF162">
        <v>0</v>
      </c>
      <c r="AH162">
        <v>0</v>
      </c>
    </row>
    <row r="163" spans="1:34" ht="32.1">
      <c r="A163" s="74" t="s">
        <v>250</v>
      </c>
      <c r="B163" s="79" t="s">
        <v>89</v>
      </c>
      <c r="C163">
        <v>51</v>
      </c>
      <c r="D163">
        <v>41.5</v>
      </c>
      <c r="E163">
        <v>393</v>
      </c>
      <c r="F163">
        <v>93</v>
      </c>
      <c r="G163">
        <v>138</v>
      </c>
      <c r="H163">
        <v>234</v>
      </c>
      <c r="I163">
        <v>45</v>
      </c>
      <c r="J163">
        <v>156</v>
      </c>
      <c r="K163">
        <v>12</v>
      </c>
      <c r="L163">
        <v>0</v>
      </c>
      <c r="M163">
        <v>72</v>
      </c>
      <c r="N163">
        <v>39</v>
      </c>
      <c r="O163">
        <v>198</v>
      </c>
      <c r="P163">
        <v>31.5</v>
      </c>
      <c r="Q163">
        <v>102</v>
      </c>
      <c r="R163">
        <v>88</v>
      </c>
      <c r="S163">
        <v>0</v>
      </c>
      <c r="T163">
        <v>97</v>
      </c>
      <c r="U163">
        <v>0</v>
      </c>
      <c r="V163">
        <v>0</v>
      </c>
      <c r="W163">
        <v>57</v>
      </c>
      <c r="X163">
        <v>60.269999999999996</v>
      </c>
      <c r="Y163">
        <v>257.45</v>
      </c>
      <c r="Z163">
        <v>48</v>
      </c>
      <c r="AA163">
        <v>138</v>
      </c>
      <c r="AB163">
        <v>126</v>
      </c>
      <c r="AC163">
        <v>0</v>
      </c>
      <c r="AD163">
        <v>107.45</v>
      </c>
      <c r="AE163">
        <v>0</v>
      </c>
      <c r="AF163">
        <v>0</v>
      </c>
      <c r="AH163">
        <v>0</v>
      </c>
    </row>
    <row r="164" spans="1:34" ht="15.95">
      <c r="A164" s="73" t="s">
        <v>251</v>
      </c>
      <c r="B164" s="79" t="s">
        <v>89</v>
      </c>
      <c r="C164">
        <v>0</v>
      </c>
      <c r="D164">
        <v>11.4</v>
      </c>
      <c r="E164">
        <v>11.4</v>
      </c>
      <c r="F164">
        <v>11.4</v>
      </c>
      <c r="G164">
        <v>0</v>
      </c>
      <c r="H164">
        <v>0</v>
      </c>
      <c r="I164">
        <v>0</v>
      </c>
      <c r="J164">
        <v>0</v>
      </c>
      <c r="K164">
        <v>0</v>
      </c>
      <c r="L164">
        <v>0</v>
      </c>
      <c r="M164">
        <v>0</v>
      </c>
      <c r="N164">
        <v>11.4</v>
      </c>
      <c r="O164">
        <v>3</v>
      </c>
      <c r="P164">
        <v>15</v>
      </c>
      <c r="Q164">
        <v>0</v>
      </c>
      <c r="R164">
        <v>0</v>
      </c>
      <c r="S164">
        <v>0</v>
      </c>
      <c r="T164">
        <v>0</v>
      </c>
      <c r="U164">
        <v>0</v>
      </c>
      <c r="V164">
        <v>0</v>
      </c>
      <c r="W164">
        <v>0</v>
      </c>
      <c r="X164">
        <v>11.4</v>
      </c>
      <c r="Y164">
        <v>3</v>
      </c>
      <c r="Z164">
        <v>15</v>
      </c>
      <c r="AA164">
        <v>0</v>
      </c>
      <c r="AB164">
        <v>0</v>
      </c>
      <c r="AC164">
        <v>0</v>
      </c>
      <c r="AD164">
        <v>0</v>
      </c>
      <c r="AE164">
        <v>0</v>
      </c>
      <c r="AF164">
        <v>0</v>
      </c>
      <c r="AH164">
        <v>0</v>
      </c>
    </row>
    <row r="165" spans="1:34" ht="15.95">
      <c r="A165" s="73" t="s">
        <v>252</v>
      </c>
      <c r="B165" s="79" t="s">
        <v>89</v>
      </c>
      <c r="C165">
        <v>15</v>
      </c>
      <c r="D165">
        <v>15</v>
      </c>
      <c r="E165">
        <v>311</v>
      </c>
      <c r="F165">
        <v>133</v>
      </c>
      <c r="G165">
        <v>30</v>
      </c>
      <c r="H165">
        <v>29</v>
      </c>
      <c r="I165">
        <v>0</v>
      </c>
      <c r="J165">
        <v>0</v>
      </c>
      <c r="K165">
        <v>0</v>
      </c>
      <c r="L165">
        <v>0</v>
      </c>
      <c r="M165">
        <v>15</v>
      </c>
      <c r="N165">
        <v>59</v>
      </c>
      <c r="O165">
        <v>162</v>
      </c>
      <c r="P165">
        <v>77</v>
      </c>
      <c r="Q165">
        <v>15</v>
      </c>
      <c r="R165">
        <v>14</v>
      </c>
      <c r="S165">
        <v>0</v>
      </c>
      <c r="T165">
        <v>0</v>
      </c>
      <c r="U165">
        <v>0</v>
      </c>
      <c r="V165">
        <v>0</v>
      </c>
      <c r="W165">
        <v>0</v>
      </c>
      <c r="X165">
        <v>45</v>
      </c>
      <c r="Y165">
        <v>237</v>
      </c>
      <c r="Z165">
        <v>127</v>
      </c>
      <c r="AA165">
        <v>15</v>
      </c>
      <c r="AB165">
        <v>0</v>
      </c>
      <c r="AC165">
        <v>0</v>
      </c>
      <c r="AD165">
        <v>0</v>
      </c>
      <c r="AE165">
        <v>0</v>
      </c>
      <c r="AF165">
        <v>0</v>
      </c>
      <c r="AH165">
        <v>0</v>
      </c>
    </row>
    <row r="166" spans="1:34" ht="32.1">
      <c r="A166" s="74" t="s">
        <v>253</v>
      </c>
      <c r="B166" s="79" t="s">
        <v>89</v>
      </c>
      <c r="C166">
        <v>15</v>
      </c>
      <c r="D166">
        <v>36.4</v>
      </c>
      <c r="E166">
        <v>15</v>
      </c>
      <c r="F166">
        <v>0</v>
      </c>
      <c r="G166">
        <v>30</v>
      </c>
      <c r="H166">
        <v>0</v>
      </c>
      <c r="I166">
        <v>0</v>
      </c>
      <c r="J166">
        <v>0</v>
      </c>
      <c r="K166">
        <v>15</v>
      </c>
      <c r="L166">
        <v>0</v>
      </c>
      <c r="M166">
        <v>0</v>
      </c>
      <c r="N166">
        <v>12</v>
      </c>
      <c r="O166">
        <v>15</v>
      </c>
      <c r="P166">
        <v>22</v>
      </c>
      <c r="Q166">
        <v>15</v>
      </c>
      <c r="R166">
        <v>0</v>
      </c>
      <c r="S166">
        <v>24</v>
      </c>
      <c r="T166">
        <v>0</v>
      </c>
      <c r="U166">
        <v>14</v>
      </c>
      <c r="V166">
        <v>0</v>
      </c>
      <c r="W166">
        <v>30</v>
      </c>
      <c r="X166">
        <v>0</v>
      </c>
      <c r="Y166">
        <v>26</v>
      </c>
      <c r="Z166">
        <v>33</v>
      </c>
      <c r="AA166">
        <v>30</v>
      </c>
      <c r="AB166">
        <v>0</v>
      </c>
      <c r="AC166">
        <v>10</v>
      </c>
      <c r="AD166">
        <v>0</v>
      </c>
      <c r="AE166">
        <v>15</v>
      </c>
      <c r="AF166">
        <v>0</v>
      </c>
      <c r="AH166">
        <v>0</v>
      </c>
    </row>
    <row r="167" spans="1:34" ht="15.95">
      <c r="A167" s="74" t="s">
        <v>254</v>
      </c>
      <c r="B167" s="79" t="s">
        <v>89</v>
      </c>
      <c r="C167">
        <v>0</v>
      </c>
      <c r="D167">
        <v>15</v>
      </c>
      <c r="E167">
        <v>9</v>
      </c>
      <c r="F167">
        <v>23.5</v>
      </c>
      <c r="G167">
        <v>8.5</v>
      </c>
      <c r="H167">
        <v>24</v>
      </c>
      <c r="I167">
        <v>0</v>
      </c>
      <c r="J167">
        <v>0</v>
      </c>
      <c r="K167">
        <v>0</v>
      </c>
      <c r="L167">
        <v>0</v>
      </c>
      <c r="M167">
        <v>0</v>
      </c>
      <c r="N167">
        <v>0</v>
      </c>
      <c r="O167">
        <v>15</v>
      </c>
      <c r="P167">
        <v>15</v>
      </c>
      <c r="Q167">
        <v>0</v>
      </c>
      <c r="R167">
        <v>29</v>
      </c>
      <c r="S167">
        <v>0</v>
      </c>
      <c r="T167">
        <v>0</v>
      </c>
      <c r="U167">
        <v>0</v>
      </c>
      <c r="V167">
        <v>0</v>
      </c>
      <c r="W167">
        <v>0</v>
      </c>
      <c r="X167">
        <v>0</v>
      </c>
      <c r="Y167">
        <v>15</v>
      </c>
      <c r="Z167">
        <v>15</v>
      </c>
      <c r="AA167">
        <v>0</v>
      </c>
      <c r="AB167">
        <v>30</v>
      </c>
      <c r="AC167">
        <v>0</v>
      </c>
      <c r="AD167">
        <v>0</v>
      </c>
      <c r="AE167">
        <v>0</v>
      </c>
      <c r="AF167">
        <v>0</v>
      </c>
      <c r="AH167">
        <v>0</v>
      </c>
    </row>
    <row r="168" spans="1:34" ht="15.95">
      <c r="A168" s="73" t="s">
        <v>255</v>
      </c>
      <c r="B168" s="79" t="s">
        <v>89</v>
      </c>
      <c r="C168">
        <v>5</v>
      </c>
      <c r="D168">
        <v>15</v>
      </c>
      <c r="E168">
        <v>0</v>
      </c>
      <c r="F168">
        <v>0</v>
      </c>
      <c r="G168">
        <v>5</v>
      </c>
      <c r="H168">
        <v>0</v>
      </c>
      <c r="I168">
        <v>0</v>
      </c>
      <c r="J168">
        <v>0</v>
      </c>
      <c r="K168">
        <v>0</v>
      </c>
      <c r="L168">
        <v>0</v>
      </c>
      <c r="M168">
        <v>0</v>
      </c>
      <c r="N168">
        <v>25</v>
      </c>
      <c r="O168">
        <v>0</v>
      </c>
      <c r="P168">
        <v>0</v>
      </c>
      <c r="Q168">
        <v>0</v>
      </c>
      <c r="R168">
        <v>0</v>
      </c>
      <c r="S168">
        <v>0</v>
      </c>
      <c r="T168">
        <v>0</v>
      </c>
      <c r="U168">
        <v>0</v>
      </c>
      <c r="V168">
        <v>0</v>
      </c>
      <c r="W168">
        <v>0</v>
      </c>
      <c r="X168">
        <v>30</v>
      </c>
      <c r="Y168">
        <v>0</v>
      </c>
      <c r="Z168">
        <v>0</v>
      </c>
      <c r="AA168">
        <v>0</v>
      </c>
      <c r="AB168">
        <v>0</v>
      </c>
      <c r="AC168">
        <v>0</v>
      </c>
      <c r="AD168">
        <v>0</v>
      </c>
      <c r="AE168">
        <v>0</v>
      </c>
      <c r="AF168">
        <v>0</v>
      </c>
      <c r="AH168">
        <v>0</v>
      </c>
    </row>
    <row r="169" spans="1:34" ht="15.95">
      <c r="A169" s="73" t="s">
        <v>256</v>
      </c>
      <c r="B169" s="79" t="s">
        <v>89</v>
      </c>
      <c r="C169">
        <v>0</v>
      </c>
      <c r="D169">
        <v>30</v>
      </c>
      <c r="E169">
        <v>0</v>
      </c>
      <c r="F169">
        <v>0</v>
      </c>
      <c r="G169">
        <v>0</v>
      </c>
      <c r="H169">
        <v>0</v>
      </c>
      <c r="I169">
        <v>0</v>
      </c>
      <c r="J169">
        <v>0</v>
      </c>
      <c r="K169">
        <v>0</v>
      </c>
      <c r="L169">
        <v>0</v>
      </c>
      <c r="M169">
        <v>0</v>
      </c>
      <c r="N169">
        <v>15</v>
      </c>
      <c r="O169">
        <v>26.4</v>
      </c>
      <c r="P169">
        <v>12.4</v>
      </c>
      <c r="Q169">
        <v>0</v>
      </c>
      <c r="R169">
        <v>9</v>
      </c>
      <c r="S169">
        <v>0</v>
      </c>
      <c r="T169">
        <v>0</v>
      </c>
      <c r="U169">
        <v>0</v>
      </c>
      <c r="V169">
        <v>0</v>
      </c>
      <c r="W169">
        <v>0</v>
      </c>
      <c r="X169">
        <v>15</v>
      </c>
      <c r="Y169">
        <v>11.4</v>
      </c>
      <c r="Z169">
        <v>11.4</v>
      </c>
      <c r="AA169">
        <v>0</v>
      </c>
      <c r="AB169">
        <v>0</v>
      </c>
      <c r="AC169">
        <v>0</v>
      </c>
      <c r="AD169">
        <v>0</v>
      </c>
      <c r="AE169">
        <v>0</v>
      </c>
      <c r="AF169">
        <v>0</v>
      </c>
      <c r="AH169">
        <v>0</v>
      </c>
    </row>
    <row r="170" spans="1:34" ht="32.1">
      <c r="A170" s="73" t="s">
        <v>257</v>
      </c>
      <c r="B170" s="79" t="s">
        <v>89</v>
      </c>
      <c r="C170">
        <v>0</v>
      </c>
      <c r="D170">
        <v>0</v>
      </c>
      <c r="E170">
        <v>45</v>
      </c>
      <c r="F170">
        <v>18</v>
      </c>
      <c r="G170">
        <v>0</v>
      </c>
      <c r="H170">
        <v>0</v>
      </c>
      <c r="I170">
        <v>0</v>
      </c>
      <c r="J170">
        <v>0</v>
      </c>
      <c r="K170">
        <v>39</v>
      </c>
      <c r="L170">
        <v>0</v>
      </c>
      <c r="M170">
        <v>0</v>
      </c>
      <c r="N170">
        <v>15</v>
      </c>
      <c r="O170">
        <v>0</v>
      </c>
      <c r="P170">
        <v>0</v>
      </c>
      <c r="Q170">
        <v>0</v>
      </c>
      <c r="R170">
        <v>0</v>
      </c>
      <c r="S170">
        <v>0</v>
      </c>
      <c r="T170">
        <v>0</v>
      </c>
      <c r="U170">
        <v>0</v>
      </c>
      <c r="V170">
        <v>0</v>
      </c>
      <c r="W170">
        <v>0</v>
      </c>
      <c r="X170">
        <v>30</v>
      </c>
      <c r="Y170">
        <v>0</v>
      </c>
      <c r="Z170">
        <v>0</v>
      </c>
      <c r="AA170">
        <v>0</v>
      </c>
      <c r="AB170">
        <v>0</v>
      </c>
      <c r="AC170">
        <v>0</v>
      </c>
      <c r="AD170">
        <v>0</v>
      </c>
      <c r="AE170">
        <v>0</v>
      </c>
      <c r="AF170">
        <v>0</v>
      </c>
      <c r="AH170">
        <v>0</v>
      </c>
    </row>
    <row r="171" spans="1:34" ht="32.1">
      <c r="A171" s="73" t="s">
        <v>258</v>
      </c>
      <c r="B171" s="79" t="s">
        <v>89</v>
      </c>
      <c r="C171">
        <v>0</v>
      </c>
      <c r="D171">
        <v>0</v>
      </c>
      <c r="E171">
        <v>444</v>
      </c>
      <c r="F171">
        <v>156</v>
      </c>
      <c r="G171">
        <v>60</v>
      </c>
      <c r="H171">
        <v>45</v>
      </c>
      <c r="I171">
        <v>0</v>
      </c>
      <c r="J171">
        <v>0</v>
      </c>
      <c r="K171">
        <v>0</v>
      </c>
      <c r="L171">
        <v>0</v>
      </c>
      <c r="M171">
        <v>0</v>
      </c>
      <c r="N171">
        <v>45</v>
      </c>
      <c r="O171">
        <v>165</v>
      </c>
      <c r="P171">
        <v>90</v>
      </c>
      <c r="Q171">
        <v>0</v>
      </c>
      <c r="R171">
        <v>14</v>
      </c>
      <c r="S171">
        <v>0</v>
      </c>
      <c r="T171">
        <v>0</v>
      </c>
      <c r="U171">
        <v>0</v>
      </c>
      <c r="V171">
        <v>0</v>
      </c>
      <c r="W171">
        <v>0</v>
      </c>
      <c r="X171">
        <v>0</v>
      </c>
      <c r="Y171">
        <v>312</v>
      </c>
      <c r="Z171">
        <v>123</v>
      </c>
      <c r="AA171">
        <v>30</v>
      </c>
      <c r="AB171">
        <v>15</v>
      </c>
      <c r="AC171">
        <v>12</v>
      </c>
      <c r="AD171">
        <v>0</v>
      </c>
      <c r="AE171">
        <v>0</v>
      </c>
      <c r="AF171">
        <v>0</v>
      </c>
      <c r="AH171">
        <v>0</v>
      </c>
    </row>
    <row r="172" spans="1:34" ht="15.95">
      <c r="A172" s="73" t="s">
        <v>259</v>
      </c>
      <c r="B172" s="79" t="s">
        <v>89</v>
      </c>
      <c r="C172">
        <v>93</v>
      </c>
      <c r="D172">
        <v>54</v>
      </c>
      <c r="E172">
        <v>195</v>
      </c>
      <c r="F172">
        <v>63</v>
      </c>
      <c r="G172">
        <v>174</v>
      </c>
      <c r="H172">
        <v>15</v>
      </c>
      <c r="I172">
        <v>183</v>
      </c>
      <c r="J172">
        <v>0</v>
      </c>
      <c r="K172">
        <v>0</v>
      </c>
      <c r="L172">
        <v>1</v>
      </c>
      <c r="M172">
        <v>114</v>
      </c>
      <c r="N172">
        <v>60</v>
      </c>
      <c r="O172">
        <v>180</v>
      </c>
      <c r="P172">
        <v>40</v>
      </c>
      <c r="Q172">
        <v>132</v>
      </c>
      <c r="R172">
        <v>14</v>
      </c>
      <c r="S172">
        <v>166</v>
      </c>
      <c r="T172">
        <v>0</v>
      </c>
      <c r="U172">
        <v>0</v>
      </c>
      <c r="V172">
        <v>0</v>
      </c>
      <c r="W172">
        <v>84</v>
      </c>
      <c r="X172">
        <v>21</v>
      </c>
      <c r="Y172">
        <v>270</v>
      </c>
      <c r="Z172">
        <v>81</v>
      </c>
      <c r="AA172">
        <v>162</v>
      </c>
      <c r="AB172">
        <v>60</v>
      </c>
      <c r="AC172">
        <v>225</v>
      </c>
      <c r="AD172">
        <v>0</v>
      </c>
      <c r="AE172">
        <v>0</v>
      </c>
      <c r="AF172">
        <v>0</v>
      </c>
      <c r="AH172">
        <v>1</v>
      </c>
    </row>
    <row r="173" spans="1:34" ht="32.1">
      <c r="A173" s="73" t="s">
        <v>260</v>
      </c>
      <c r="B173" s="79" t="s">
        <v>138</v>
      </c>
      <c r="C173">
        <v>0</v>
      </c>
      <c r="D173">
        <v>0</v>
      </c>
      <c r="E173">
        <v>600</v>
      </c>
      <c r="F173">
        <v>85</v>
      </c>
      <c r="G173">
        <v>225</v>
      </c>
      <c r="H173">
        <v>180</v>
      </c>
      <c r="I173">
        <v>0</v>
      </c>
      <c r="J173">
        <v>0</v>
      </c>
      <c r="K173">
        <v>0</v>
      </c>
      <c r="L173">
        <v>0</v>
      </c>
      <c r="M173">
        <v>0</v>
      </c>
      <c r="N173">
        <v>0</v>
      </c>
      <c r="O173">
        <v>390</v>
      </c>
      <c r="P173">
        <v>105</v>
      </c>
      <c r="Q173">
        <v>120</v>
      </c>
      <c r="R173">
        <v>84</v>
      </c>
      <c r="S173">
        <v>0</v>
      </c>
      <c r="T173">
        <v>0</v>
      </c>
      <c r="U173">
        <v>0</v>
      </c>
      <c r="V173">
        <v>0</v>
      </c>
      <c r="W173">
        <v>0</v>
      </c>
      <c r="X173">
        <v>0</v>
      </c>
      <c r="Y173">
        <v>540</v>
      </c>
      <c r="Z173">
        <v>105</v>
      </c>
      <c r="AA173">
        <v>210</v>
      </c>
      <c r="AB173">
        <v>150</v>
      </c>
      <c r="AC173">
        <v>0</v>
      </c>
      <c r="AD173">
        <v>0</v>
      </c>
      <c r="AE173">
        <v>0</v>
      </c>
      <c r="AF173">
        <v>0</v>
      </c>
      <c r="AH173">
        <v>0</v>
      </c>
    </row>
    <row r="174" spans="1:34" ht="15.95">
      <c r="A174" s="73" t="s">
        <v>261</v>
      </c>
      <c r="B174" s="79" t="s">
        <v>89</v>
      </c>
      <c r="C174">
        <v>0</v>
      </c>
      <c r="D174">
        <v>15</v>
      </c>
      <c r="E174">
        <v>15</v>
      </c>
      <c r="F174">
        <v>15</v>
      </c>
      <c r="G174">
        <v>0</v>
      </c>
      <c r="H174">
        <v>0</v>
      </c>
      <c r="I174">
        <v>0</v>
      </c>
      <c r="J174">
        <v>0</v>
      </c>
      <c r="K174">
        <v>0</v>
      </c>
      <c r="L174">
        <v>0</v>
      </c>
      <c r="M174">
        <v>0</v>
      </c>
      <c r="N174">
        <v>23.9</v>
      </c>
      <c r="O174">
        <v>15</v>
      </c>
      <c r="P174">
        <v>13</v>
      </c>
      <c r="Q174">
        <v>0</v>
      </c>
      <c r="R174">
        <v>0</v>
      </c>
      <c r="S174">
        <v>0</v>
      </c>
      <c r="T174">
        <v>0</v>
      </c>
      <c r="U174">
        <v>0</v>
      </c>
      <c r="V174">
        <v>0</v>
      </c>
      <c r="W174">
        <v>0</v>
      </c>
      <c r="X174">
        <v>26.4</v>
      </c>
      <c r="Y174">
        <v>15</v>
      </c>
      <c r="Z174">
        <v>15</v>
      </c>
      <c r="AA174">
        <v>0</v>
      </c>
      <c r="AB174">
        <v>0</v>
      </c>
      <c r="AC174">
        <v>0</v>
      </c>
      <c r="AD174">
        <v>0</v>
      </c>
      <c r="AE174">
        <v>0</v>
      </c>
      <c r="AF174">
        <v>0</v>
      </c>
      <c r="AH174">
        <v>0</v>
      </c>
    </row>
    <row r="175" spans="1:34" ht="15.95">
      <c r="A175" s="74" t="s">
        <v>262</v>
      </c>
      <c r="B175" s="79" t="s">
        <v>89</v>
      </c>
      <c r="C175">
        <v>0</v>
      </c>
      <c r="D175">
        <v>15</v>
      </c>
      <c r="E175">
        <v>15</v>
      </c>
      <c r="F175">
        <v>0</v>
      </c>
      <c r="G175">
        <v>15</v>
      </c>
      <c r="H175">
        <v>15</v>
      </c>
      <c r="I175">
        <v>0</v>
      </c>
      <c r="J175">
        <v>0</v>
      </c>
      <c r="K175">
        <v>0</v>
      </c>
      <c r="L175">
        <v>0</v>
      </c>
      <c r="M175">
        <v>0</v>
      </c>
      <c r="N175">
        <v>30</v>
      </c>
      <c r="O175">
        <v>0</v>
      </c>
      <c r="P175">
        <v>0</v>
      </c>
      <c r="Q175">
        <v>0</v>
      </c>
      <c r="R175">
        <v>0</v>
      </c>
      <c r="S175">
        <v>0</v>
      </c>
      <c r="T175">
        <v>0</v>
      </c>
      <c r="U175">
        <v>0</v>
      </c>
      <c r="V175">
        <v>0</v>
      </c>
      <c r="W175">
        <v>0</v>
      </c>
      <c r="X175">
        <v>30</v>
      </c>
      <c r="Y175">
        <v>0</v>
      </c>
      <c r="Z175">
        <v>0</v>
      </c>
      <c r="AA175">
        <v>0</v>
      </c>
      <c r="AB175">
        <v>0</v>
      </c>
      <c r="AC175">
        <v>0</v>
      </c>
      <c r="AD175">
        <v>0</v>
      </c>
      <c r="AE175">
        <v>0</v>
      </c>
      <c r="AF175">
        <v>0</v>
      </c>
      <c r="AH175">
        <v>0</v>
      </c>
    </row>
    <row r="176" spans="1:34" ht="32.1">
      <c r="A176" s="74" t="s">
        <v>263</v>
      </c>
      <c r="B176" s="79" t="s">
        <v>89</v>
      </c>
      <c r="C176">
        <v>0</v>
      </c>
      <c r="D176">
        <v>64.46</v>
      </c>
      <c r="E176">
        <v>125.40000000000003</v>
      </c>
      <c r="F176">
        <v>110.20000000000002</v>
      </c>
      <c r="G176">
        <v>0</v>
      </c>
      <c r="H176">
        <v>0</v>
      </c>
      <c r="I176">
        <v>0</v>
      </c>
      <c r="J176">
        <v>0</v>
      </c>
      <c r="K176">
        <v>0</v>
      </c>
      <c r="L176">
        <v>0</v>
      </c>
      <c r="M176">
        <v>5.69</v>
      </c>
      <c r="N176">
        <v>116.24</v>
      </c>
      <c r="O176">
        <v>68.38</v>
      </c>
      <c r="P176">
        <v>57</v>
      </c>
      <c r="Q176">
        <v>5.69</v>
      </c>
      <c r="R176">
        <v>0</v>
      </c>
      <c r="S176">
        <v>0</v>
      </c>
      <c r="T176">
        <v>0</v>
      </c>
      <c r="U176">
        <v>0</v>
      </c>
      <c r="V176">
        <v>0</v>
      </c>
      <c r="W176">
        <v>0</v>
      </c>
      <c r="X176">
        <v>129.00000000000003</v>
      </c>
      <c r="Y176">
        <v>90.610000000000014</v>
      </c>
      <c r="Z176">
        <v>66</v>
      </c>
      <c r="AA176">
        <v>0</v>
      </c>
      <c r="AB176">
        <v>0</v>
      </c>
      <c r="AC176">
        <v>0</v>
      </c>
      <c r="AD176">
        <v>0</v>
      </c>
      <c r="AE176">
        <v>0</v>
      </c>
      <c r="AF176">
        <v>0</v>
      </c>
      <c r="AH176">
        <v>0</v>
      </c>
    </row>
    <row r="177" spans="1:34" ht="32.1">
      <c r="A177" s="73" t="s">
        <v>264</v>
      </c>
      <c r="B177" s="79" t="s">
        <v>89</v>
      </c>
      <c r="C177">
        <v>0</v>
      </c>
      <c r="D177">
        <v>15</v>
      </c>
      <c r="E177">
        <v>348</v>
      </c>
      <c r="F177">
        <v>131.9</v>
      </c>
      <c r="G177">
        <v>60</v>
      </c>
      <c r="H177">
        <v>6</v>
      </c>
      <c r="I177">
        <v>0</v>
      </c>
      <c r="J177">
        <v>0</v>
      </c>
      <c r="K177">
        <v>0</v>
      </c>
      <c r="L177">
        <v>1</v>
      </c>
      <c r="M177">
        <v>15</v>
      </c>
      <c r="N177">
        <v>15</v>
      </c>
      <c r="O177">
        <v>297</v>
      </c>
      <c r="P177">
        <v>135</v>
      </c>
      <c r="Q177">
        <v>60</v>
      </c>
      <c r="R177">
        <v>20</v>
      </c>
      <c r="S177">
        <v>0</v>
      </c>
      <c r="T177">
        <v>0</v>
      </c>
      <c r="U177">
        <v>0</v>
      </c>
      <c r="V177">
        <v>0</v>
      </c>
      <c r="W177">
        <v>0</v>
      </c>
      <c r="X177">
        <v>15</v>
      </c>
      <c r="Y177">
        <v>399</v>
      </c>
      <c r="Z177">
        <v>228.28</v>
      </c>
      <c r="AA177">
        <v>105</v>
      </c>
      <c r="AB177">
        <v>0</v>
      </c>
      <c r="AC177">
        <v>0</v>
      </c>
      <c r="AD177">
        <v>0</v>
      </c>
      <c r="AE177">
        <v>0</v>
      </c>
      <c r="AF177">
        <v>0</v>
      </c>
      <c r="AH177">
        <v>1</v>
      </c>
    </row>
    <row r="178" spans="1:34" ht="32.1">
      <c r="A178" s="74" t="s">
        <v>265</v>
      </c>
      <c r="B178" s="79" t="s">
        <v>89</v>
      </c>
      <c r="C178">
        <v>248.40000000000003</v>
      </c>
      <c r="D178">
        <v>287.20000000000005</v>
      </c>
      <c r="E178">
        <v>953.19999999999948</v>
      </c>
      <c r="F178">
        <v>470.54999999999984</v>
      </c>
      <c r="G178">
        <v>314.80000000000007</v>
      </c>
      <c r="H178">
        <v>437.40000000000003</v>
      </c>
      <c r="I178">
        <v>369.15</v>
      </c>
      <c r="J178">
        <v>162.60000000000002</v>
      </c>
      <c r="K178">
        <v>265</v>
      </c>
      <c r="L178">
        <v>0</v>
      </c>
      <c r="M178">
        <v>177</v>
      </c>
      <c r="N178">
        <v>308.36</v>
      </c>
      <c r="O178">
        <v>699.39999999999964</v>
      </c>
      <c r="P178">
        <v>401.39999999999986</v>
      </c>
      <c r="Q178">
        <v>274.8</v>
      </c>
      <c r="R178">
        <v>430.59999999999997</v>
      </c>
      <c r="S178">
        <v>233.8</v>
      </c>
      <c r="T178">
        <v>197.60000000000002</v>
      </c>
      <c r="U178">
        <v>197</v>
      </c>
      <c r="V178">
        <v>0</v>
      </c>
      <c r="W178">
        <v>139.20000000000002</v>
      </c>
      <c r="X178">
        <v>288.34000000000003</v>
      </c>
      <c r="Y178">
        <v>875.74999999999955</v>
      </c>
      <c r="Z178">
        <v>435.5999999999998</v>
      </c>
      <c r="AA178">
        <v>361.2</v>
      </c>
      <c r="AB178">
        <v>436.95</v>
      </c>
      <c r="AC178">
        <v>249.8</v>
      </c>
      <c r="AD178">
        <v>151.20000000000002</v>
      </c>
      <c r="AE178">
        <v>283.8</v>
      </c>
      <c r="AF178">
        <v>0</v>
      </c>
      <c r="AH178">
        <v>0</v>
      </c>
    </row>
    <row r="179" spans="1:34" ht="32.1">
      <c r="A179" s="73" t="s">
        <v>266</v>
      </c>
      <c r="B179" s="79" t="s">
        <v>89</v>
      </c>
      <c r="C179">
        <v>0</v>
      </c>
      <c r="D179">
        <v>30</v>
      </c>
      <c r="E179">
        <v>15</v>
      </c>
      <c r="F179">
        <v>15</v>
      </c>
      <c r="G179">
        <v>0</v>
      </c>
      <c r="H179">
        <v>0</v>
      </c>
      <c r="I179">
        <v>0</v>
      </c>
      <c r="J179">
        <v>0</v>
      </c>
      <c r="K179">
        <v>0</v>
      </c>
      <c r="L179">
        <v>0</v>
      </c>
      <c r="M179">
        <v>0</v>
      </c>
      <c r="N179">
        <v>30</v>
      </c>
      <c r="O179">
        <v>0</v>
      </c>
      <c r="P179">
        <v>0</v>
      </c>
      <c r="Q179">
        <v>0</v>
      </c>
      <c r="R179">
        <v>0</v>
      </c>
      <c r="S179">
        <v>0</v>
      </c>
      <c r="T179">
        <v>0</v>
      </c>
      <c r="U179">
        <v>0</v>
      </c>
      <c r="V179">
        <v>0</v>
      </c>
      <c r="W179">
        <v>0</v>
      </c>
      <c r="X179">
        <v>30</v>
      </c>
      <c r="Y179">
        <v>0</v>
      </c>
      <c r="Z179">
        <v>0</v>
      </c>
      <c r="AA179">
        <v>0</v>
      </c>
      <c r="AB179">
        <v>0</v>
      </c>
      <c r="AC179">
        <v>0</v>
      </c>
      <c r="AD179">
        <v>0</v>
      </c>
      <c r="AE179">
        <v>0</v>
      </c>
      <c r="AF179">
        <v>0</v>
      </c>
      <c r="AH179">
        <v>0</v>
      </c>
    </row>
    <row r="180" spans="1:34" ht="15.95">
      <c r="A180" s="73" t="s">
        <v>267</v>
      </c>
      <c r="B180" s="79" t="s">
        <v>89</v>
      </c>
      <c r="C180">
        <v>30</v>
      </c>
      <c r="D180">
        <v>158.4</v>
      </c>
      <c r="E180">
        <v>391.19999999999993</v>
      </c>
      <c r="F180">
        <v>194.40000000000003</v>
      </c>
      <c r="G180">
        <v>81</v>
      </c>
      <c r="H180">
        <v>22.8</v>
      </c>
      <c r="I180">
        <v>358.8</v>
      </c>
      <c r="J180">
        <v>22.8</v>
      </c>
      <c r="K180">
        <v>0</v>
      </c>
      <c r="L180">
        <v>0</v>
      </c>
      <c r="M180">
        <v>45</v>
      </c>
      <c r="N180">
        <v>150</v>
      </c>
      <c r="O180">
        <v>210</v>
      </c>
      <c r="P180">
        <v>125</v>
      </c>
      <c r="Q180">
        <v>60</v>
      </c>
      <c r="R180">
        <v>0</v>
      </c>
      <c r="S180">
        <v>128</v>
      </c>
      <c r="T180">
        <v>0</v>
      </c>
      <c r="U180">
        <v>0</v>
      </c>
      <c r="V180">
        <v>0</v>
      </c>
      <c r="W180">
        <v>45</v>
      </c>
      <c r="X180">
        <v>162.60000000000002</v>
      </c>
      <c r="Y180">
        <v>286.19999999999993</v>
      </c>
      <c r="Z180">
        <v>196.20000000000002</v>
      </c>
      <c r="AA180">
        <v>75</v>
      </c>
      <c r="AB180">
        <v>37.8</v>
      </c>
      <c r="AC180">
        <v>240.60000000000002</v>
      </c>
      <c r="AD180">
        <v>0</v>
      </c>
      <c r="AE180">
        <v>0</v>
      </c>
      <c r="AF180">
        <v>0</v>
      </c>
      <c r="AH180">
        <v>0</v>
      </c>
    </row>
    <row r="181" spans="1:34" ht="15.95">
      <c r="A181" s="74" t="s">
        <v>268</v>
      </c>
      <c r="B181" s="79" t="s">
        <v>89</v>
      </c>
      <c r="C181">
        <v>0</v>
      </c>
      <c r="D181">
        <v>91.200000000000017</v>
      </c>
      <c r="E181">
        <v>205.20000000000007</v>
      </c>
      <c r="F181">
        <v>150.30000000000004</v>
      </c>
      <c r="G181">
        <v>22.8</v>
      </c>
      <c r="H181">
        <v>0</v>
      </c>
      <c r="I181">
        <v>0</v>
      </c>
      <c r="J181">
        <v>0</v>
      </c>
      <c r="K181">
        <v>0</v>
      </c>
      <c r="L181">
        <v>0</v>
      </c>
      <c r="M181">
        <v>0</v>
      </c>
      <c r="N181">
        <v>79.800000000000011</v>
      </c>
      <c r="O181">
        <v>68.4</v>
      </c>
      <c r="P181">
        <v>57</v>
      </c>
      <c r="Q181">
        <v>0</v>
      </c>
      <c r="R181">
        <v>27.4</v>
      </c>
      <c r="S181">
        <v>0</v>
      </c>
      <c r="T181">
        <v>0</v>
      </c>
      <c r="U181">
        <v>0</v>
      </c>
      <c r="V181">
        <v>0</v>
      </c>
      <c r="W181">
        <v>0</v>
      </c>
      <c r="X181">
        <v>79.800000000000011</v>
      </c>
      <c r="Y181">
        <v>107.23000000000002</v>
      </c>
      <c r="Z181">
        <v>68.4</v>
      </c>
      <c r="AA181">
        <v>0</v>
      </c>
      <c r="AB181">
        <v>22.8</v>
      </c>
      <c r="AC181">
        <v>0</v>
      </c>
      <c r="AD181">
        <v>0</v>
      </c>
      <c r="AE181">
        <v>0</v>
      </c>
      <c r="AF181">
        <v>0</v>
      </c>
      <c r="AH181">
        <v>0</v>
      </c>
    </row>
    <row r="182" spans="1:34" ht="15.95">
      <c r="A182" s="73" t="s">
        <v>269</v>
      </c>
      <c r="B182" s="79" t="s">
        <v>89</v>
      </c>
      <c r="C182">
        <v>15</v>
      </c>
      <c r="D182">
        <v>30</v>
      </c>
      <c r="E182">
        <v>178.5</v>
      </c>
      <c r="F182">
        <v>97.7</v>
      </c>
      <c r="G182">
        <v>74.5</v>
      </c>
      <c r="H182">
        <v>15</v>
      </c>
      <c r="I182">
        <v>0</v>
      </c>
      <c r="J182">
        <v>0</v>
      </c>
      <c r="K182">
        <v>0</v>
      </c>
      <c r="L182">
        <v>0</v>
      </c>
      <c r="M182">
        <v>15</v>
      </c>
      <c r="N182">
        <v>75</v>
      </c>
      <c r="O182">
        <v>102</v>
      </c>
      <c r="P182">
        <v>60</v>
      </c>
      <c r="Q182">
        <v>45</v>
      </c>
      <c r="R182">
        <v>29</v>
      </c>
      <c r="S182">
        <v>0</v>
      </c>
      <c r="T182">
        <v>0</v>
      </c>
      <c r="U182">
        <v>0</v>
      </c>
      <c r="V182">
        <v>0</v>
      </c>
      <c r="W182">
        <v>30</v>
      </c>
      <c r="X182">
        <v>75</v>
      </c>
      <c r="Y182">
        <v>132</v>
      </c>
      <c r="Z182">
        <v>60</v>
      </c>
      <c r="AA182">
        <v>87</v>
      </c>
      <c r="AB182">
        <v>42</v>
      </c>
      <c r="AC182">
        <v>0</v>
      </c>
      <c r="AD182">
        <v>0</v>
      </c>
      <c r="AE182">
        <v>0</v>
      </c>
      <c r="AF182">
        <v>0</v>
      </c>
      <c r="AH182">
        <v>0</v>
      </c>
    </row>
    <row r="183" spans="1:34" ht="15.95">
      <c r="A183" s="73" t="s">
        <v>270</v>
      </c>
      <c r="B183" s="79" t="s">
        <v>89</v>
      </c>
      <c r="C183">
        <v>21</v>
      </c>
      <c r="D183">
        <v>36.230000000000004</v>
      </c>
      <c r="E183">
        <v>549</v>
      </c>
      <c r="F183">
        <v>71.8</v>
      </c>
      <c r="G183">
        <v>108</v>
      </c>
      <c r="H183">
        <v>0</v>
      </c>
      <c r="I183">
        <v>12</v>
      </c>
      <c r="J183">
        <v>0</v>
      </c>
      <c r="K183">
        <v>0</v>
      </c>
      <c r="L183">
        <v>0</v>
      </c>
      <c r="M183">
        <v>54</v>
      </c>
      <c r="N183">
        <v>87.69</v>
      </c>
      <c r="O183">
        <v>316.14</v>
      </c>
      <c r="P183">
        <v>42</v>
      </c>
      <c r="Q183">
        <v>141</v>
      </c>
      <c r="R183">
        <v>0</v>
      </c>
      <c r="S183">
        <v>0</v>
      </c>
      <c r="T183">
        <v>0</v>
      </c>
      <c r="U183">
        <v>0</v>
      </c>
      <c r="V183">
        <v>0</v>
      </c>
      <c r="W183">
        <v>12</v>
      </c>
      <c r="X183">
        <v>33</v>
      </c>
      <c r="Y183">
        <v>437.5</v>
      </c>
      <c r="Z183">
        <v>73.4</v>
      </c>
      <c r="AA183">
        <v>144</v>
      </c>
      <c r="AB183">
        <v>24</v>
      </c>
      <c r="AC183">
        <v>0</v>
      </c>
      <c r="AD183">
        <v>0</v>
      </c>
      <c r="AE183">
        <v>0</v>
      </c>
      <c r="AF183">
        <v>0</v>
      </c>
      <c r="AH183">
        <v>0</v>
      </c>
    </row>
    <row r="184" spans="1:34" ht="15.95">
      <c r="A184" s="74" t="s">
        <v>271</v>
      </c>
      <c r="B184" s="79" t="s">
        <v>89</v>
      </c>
      <c r="C184">
        <v>15</v>
      </c>
      <c r="D184">
        <v>78</v>
      </c>
      <c r="E184">
        <v>134</v>
      </c>
      <c r="F184">
        <v>34</v>
      </c>
      <c r="G184">
        <v>15</v>
      </c>
      <c r="H184">
        <v>0</v>
      </c>
      <c r="I184">
        <v>0</v>
      </c>
      <c r="J184">
        <v>0</v>
      </c>
      <c r="K184">
        <v>0</v>
      </c>
      <c r="L184">
        <v>0</v>
      </c>
      <c r="M184">
        <v>0</v>
      </c>
      <c r="N184">
        <v>20</v>
      </c>
      <c r="O184">
        <v>113</v>
      </c>
      <c r="P184">
        <v>41</v>
      </c>
      <c r="Q184">
        <v>25</v>
      </c>
      <c r="R184">
        <v>0</v>
      </c>
      <c r="S184">
        <v>0</v>
      </c>
      <c r="T184">
        <v>0</v>
      </c>
      <c r="U184">
        <v>0</v>
      </c>
      <c r="V184">
        <v>0</v>
      </c>
      <c r="W184">
        <v>0</v>
      </c>
      <c r="X184">
        <v>33</v>
      </c>
      <c r="Y184">
        <v>158</v>
      </c>
      <c r="Z184">
        <v>59</v>
      </c>
      <c r="AA184">
        <v>38</v>
      </c>
      <c r="AB184">
        <v>0</v>
      </c>
      <c r="AC184">
        <v>0</v>
      </c>
      <c r="AD184">
        <v>0</v>
      </c>
      <c r="AE184">
        <v>0</v>
      </c>
      <c r="AF184">
        <v>0</v>
      </c>
      <c r="AH184">
        <v>0</v>
      </c>
    </row>
    <row r="185" spans="1:34" ht="32.1">
      <c r="A185" s="73" t="s">
        <v>272</v>
      </c>
      <c r="B185" s="79" t="s">
        <v>89</v>
      </c>
      <c r="C185">
        <v>11.4</v>
      </c>
      <c r="D185">
        <v>114.00000000000003</v>
      </c>
      <c r="E185">
        <v>273.60000000000008</v>
      </c>
      <c r="F185">
        <v>144.4</v>
      </c>
      <c r="G185">
        <v>11.4</v>
      </c>
      <c r="H185">
        <v>0</v>
      </c>
      <c r="I185">
        <v>0</v>
      </c>
      <c r="J185">
        <v>0</v>
      </c>
      <c r="K185">
        <v>0</v>
      </c>
      <c r="L185">
        <v>0</v>
      </c>
      <c r="M185">
        <v>0</v>
      </c>
      <c r="N185">
        <v>135.40000000000003</v>
      </c>
      <c r="O185">
        <v>111.20000000000002</v>
      </c>
      <c r="P185">
        <v>62.800000000000004</v>
      </c>
      <c r="Q185">
        <v>11.4</v>
      </c>
      <c r="R185">
        <v>0</v>
      </c>
      <c r="S185">
        <v>0</v>
      </c>
      <c r="T185">
        <v>0</v>
      </c>
      <c r="U185">
        <v>0</v>
      </c>
      <c r="V185">
        <v>0</v>
      </c>
      <c r="W185">
        <v>0</v>
      </c>
      <c r="X185">
        <v>192.40000000000006</v>
      </c>
      <c r="Y185">
        <v>159.60000000000005</v>
      </c>
      <c r="Z185">
        <v>100</v>
      </c>
      <c r="AA185">
        <v>22.8</v>
      </c>
      <c r="AB185">
        <v>0</v>
      </c>
      <c r="AC185">
        <v>0</v>
      </c>
      <c r="AD185">
        <v>0</v>
      </c>
      <c r="AE185">
        <v>0</v>
      </c>
      <c r="AF185">
        <v>0</v>
      </c>
      <c r="AH185">
        <v>0</v>
      </c>
    </row>
    <row r="186" spans="1:34" ht="15.95">
      <c r="A186" s="74" t="s">
        <v>273</v>
      </c>
      <c r="B186" s="79" t="s">
        <v>89</v>
      </c>
      <c r="C186">
        <v>15</v>
      </c>
      <c r="D186">
        <v>0</v>
      </c>
      <c r="E186">
        <v>109</v>
      </c>
      <c r="F186">
        <v>33.75</v>
      </c>
      <c r="G186">
        <v>33.75</v>
      </c>
      <c r="H186">
        <v>0</v>
      </c>
      <c r="I186">
        <v>0</v>
      </c>
      <c r="J186">
        <v>0</v>
      </c>
      <c r="K186">
        <v>0</v>
      </c>
      <c r="L186">
        <v>0</v>
      </c>
      <c r="M186">
        <v>15</v>
      </c>
      <c r="N186">
        <v>36.25</v>
      </c>
      <c r="O186">
        <v>108</v>
      </c>
      <c r="P186">
        <v>60</v>
      </c>
      <c r="Q186">
        <v>30</v>
      </c>
      <c r="R186">
        <v>0</v>
      </c>
      <c r="S186">
        <v>0</v>
      </c>
      <c r="T186">
        <v>0</v>
      </c>
      <c r="U186">
        <v>0</v>
      </c>
      <c r="V186">
        <v>0</v>
      </c>
      <c r="W186">
        <v>43.5</v>
      </c>
      <c r="X186">
        <v>21.25</v>
      </c>
      <c r="Y186">
        <v>122.5</v>
      </c>
      <c r="Z186">
        <v>76.25</v>
      </c>
      <c r="AA186">
        <v>73.5</v>
      </c>
      <c r="AB186">
        <v>0</v>
      </c>
      <c r="AC186">
        <v>0</v>
      </c>
      <c r="AD186">
        <v>0</v>
      </c>
      <c r="AE186">
        <v>0</v>
      </c>
      <c r="AF186">
        <v>0</v>
      </c>
      <c r="AH186">
        <v>0</v>
      </c>
    </row>
    <row r="187" spans="1:34" ht="15.95">
      <c r="A187" s="73" t="s">
        <v>274</v>
      </c>
      <c r="B187" s="79" t="s">
        <v>89</v>
      </c>
      <c r="C187">
        <v>0</v>
      </c>
      <c r="D187">
        <v>0</v>
      </c>
      <c r="E187">
        <v>20</v>
      </c>
      <c r="F187">
        <v>9</v>
      </c>
      <c r="G187">
        <v>0</v>
      </c>
      <c r="H187">
        <v>0</v>
      </c>
      <c r="I187">
        <v>0</v>
      </c>
      <c r="J187">
        <v>0</v>
      </c>
      <c r="K187">
        <v>0</v>
      </c>
      <c r="L187">
        <v>0</v>
      </c>
      <c r="M187">
        <v>0</v>
      </c>
      <c r="N187">
        <v>30</v>
      </c>
      <c r="O187">
        <v>0</v>
      </c>
      <c r="P187">
        <v>8</v>
      </c>
      <c r="Q187">
        <v>0</v>
      </c>
      <c r="R187">
        <v>0</v>
      </c>
      <c r="S187">
        <v>0</v>
      </c>
      <c r="T187">
        <v>0</v>
      </c>
      <c r="U187">
        <v>0</v>
      </c>
      <c r="V187">
        <v>0</v>
      </c>
      <c r="W187">
        <v>0</v>
      </c>
      <c r="X187">
        <v>30</v>
      </c>
      <c r="Y187">
        <v>15</v>
      </c>
      <c r="Z187">
        <v>8</v>
      </c>
      <c r="AA187">
        <v>0</v>
      </c>
      <c r="AB187">
        <v>0</v>
      </c>
      <c r="AC187">
        <v>0</v>
      </c>
      <c r="AD187">
        <v>0</v>
      </c>
      <c r="AE187">
        <v>0</v>
      </c>
      <c r="AF187">
        <v>0</v>
      </c>
      <c r="AH187">
        <v>0</v>
      </c>
    </row>
    <row r="188" spans="1:34" ht="15.95">
      <c r="A188" s="73" t="s">
        <v>275</v>
      </c>
      <c r="B188" s="79" t="s">
        <v>89</v>
      </c>
      <c r="C188">
        <v>0</v>
      </c>
      <c r="D188">
        <v>23</v>
      </c>
      <c r="E188">
        <v>36</v>
      </c>
      <c r="F188">
        <v>27</v>
      </c>
      <c r="G188">
        <v>0</v>
      </c>
      <c r="H188">
        <v>0</v>
      </c>
      <c r="I188">
        <v>0</v>
      </c>
      <c r="J188">
        <v>0</v>
      </c>
      <c r="K188">
        <v>0</v>
      </c>
      <c r="L188">
        <v>0</v>
      </c>
      <c r="M188">
        <v>0</v>
      </c>
      <c r="N188">
        <v>45</v>
      </c>
      <c r="O188">
        <v>0</v>
      </c>
      <c r="P188">
        <v>0</v>
      </c>
      <c r="Q188">
        <v>0</v>
      </c>
      <c r="R188">
        <v>0</v>
      </c>
      <c r="S188">
        <v>0</v>
      </c>
      <c r="T188">
        <v>0</v>
      </c>
      <c r="U188">
        <v>0</v>
      </c>
      <c r="V188">
        <v>0</v>
      </c>
      <c r="W188">
        <v>0</v>
      </c>
      <c r="X188">
        <v>15</v>
      </c>
      <c r="Y188">
        <v>18</v>
      </c>
      <c r="Z188">
        <v>24.5</v>
      </c>
      <c r="AA188">
        <v>0</v>
      </c>
      <c r="AB188">
        <v>0</v>
      </c>
      <c r="AC188">
        <v>0</v>
      </c>
      <c r="AD188">
        <v>0</v>
      </c>
      <c r="AE188">
        <v>0</v>
      </c>
      <c r="AF188">
        <v>0</v>
      </c>
      <c r="AH188">
        <v>0</v>
      </c>
    </row>
    <row r="189" spans="1:34" ht="15.95">
      <c r="A189" s="74" t="s">
        <v>276</v>
      </c>
      <c r="B189" s="79" t="s">
        <v>89</v>
      </c>
      <c r="C189">
        <v>0</v>
      </c>
      <c r="D189">
        <v>30</v>
      </c>
      <c r="E189">
        <v>0</v>
      </c>
      <c r="F189">
        <v>0</v>
      </c>
      <c r="G189">
        <v>0</v>
      </c>
      <c r="H189">
        <v>0</v>
      </c>
      <c r="I189">
        <v>0</v>
      </c>
      <c r="J189">
        <v>0</v>
      </c>
      <c r="K189">
        <v>0</v>
      </c>
      <c r="L189">
        <v>0</v>
      </c>
      <c r="M189">
        <v>0</v>
      </c>
      <c r="N189">
        <v>30</v>
      </c>
      <c r="O189">
        <v>0</v>
      </c>
      <c r="P189">
        <v>0</v>
      </c>
      <c r="Q189">
        <v>0</v>
      </c>
      <c r="R189">
        <v>0</v>
      </c>
      <c r="S189">
        <v>0</v>
      </c>
      <c r="T189">
        <v>0</v>
      </c>
      <c r="U189">
        <v>0</v>
      </c>
      <c r="V189">
        <v>0</v>
      </c>
      <c r="W189">
        <v>0</v>
      </c>
      <c r="X189">
        <v>15</v>
      </c>
      <c r="Y189">
        <v>0</v>
      </c>
      <c r="Z189">
        <v>0</v>
      </c>
      <c r="AA189">
        <v>0</v>
      </c>
      <c r="AB189">
        <v>0</v>
      </c>
      <c r="AC189">
        <v>0</v>
      </c>
      <c r="AD189">
        <v>0</v>
      </c>
      <c r="AE189">
        <v>0</v>
      </c>
      <c r="AF189">
        <v>0</v>
      </c>
      <c r="AH189">
        <v>0</v>
      </c>
    </row>
    <row r="190" spans="1:34" ht="15.95">
      <c r="A190" s="73" t="s">
        <v>277</v>
      </c>
      <c r="B190" s="79" t="s">
        <v>89</v>
      </c>
      <c r="C190">
        <v>0</v>
      </c>
      <c r="D190">
        <v>0</v>
      </c>
      <c r="E190">
        <v>261</v>
      </c>
      <c r="F190">
        <v>111.58</v>
      </c>
      <c r="G190">
        <v>30</v>
      </c>
      <c r="H190">
        <v>50.08</v>
      </c>
      <c r="I190">
        <v>0</v>
      </c>
      <c r="J190">
        <v>0</v>
      </c>
      <c r="K190">
        <v>0</v>
      </c>
      <c r="L190">
        <v>0</v>
      </c>
      <c r="M190">
        <v>0</v>
      </c>
      <c r="N190">
        <v>0</v>
      </c>
      <c r="O190">
        <v>222</v>
      </c>
      <c r="P190">
        <v>99</v>
      </c>
      <c r="Q190">
        <v>15</v>
      </c>
      <c r="R190">
        <v>29</v>
      </c>
      <c r="S190">
        <v>0</v>
      </c>
      <c r="T190">
        <v>0</v>
      </c>
      <c r="U190">
        <v>0</v>
      </c>
      <c r="V190">
        <v>0</v>
      </c>
      <c r="W190">
        <v>0</v>
      </c>
      <c r="X190">
        <v>0</v>
      </c>
      <c r="Y190">
        <v>367</v>
      </c>
      <c r="Z190">
        <v>171</v>
      </c>
      <c r="AA190">
        <v>30</v>
      </c>
      <c r="AB190">
        <v>0</v>
      </c>
      <c r="AC190">
        <v>0</v>
      </c>
      <c r="AD190">
        <v>0</v>
      </c>
      <c r="AE190">
        <v>0</v>
      </c>
      <c r="AF190">
        <v>0</v>
      </c>
      <c r="AH190">
        <v>0</v>
      </c>
    </row>
    <row r="191" spans="1:34" ht="32.1">
      <c r="A191" s="73" t="s">
        <v>278</v>
      </c>
      <c r="B191" s="79" t="s">
        <v>89</v>
      </c>
      <c r="C191">
        <v>0</v>
      </c>
      <c r="D191">
        <v>0</v>
      </c>
      <c r="E191">
        <v>0</v>
      </c>
      <c r="F191">
        <v>0</v>
      </c>
      <c r="G191">
        <v>0</v>
      </c>
      <c r="H191">
        <v>0</v>
      </c>
      <c r="I191">
        <v>0</v>
      </c>
      <c r="J191">
        <v>0</v>
      </c>
      <c r="K191">
        <v>0</v>
      </c>
      <c r="L191">
        <v>0</v>
      </c>
      <c r="M191">
        <v>0</v>
      </c>
      <c r="N191">
        <v>26.4</v>
      </c>
      <c r="O191">
        <v>0</v>
      </c>
      <c r="P191">
        <v>0</v>
      </c>
      <c r="Q191">
        <v>0</v>
      </c>
      <c r="R191">
        <v>0</v>
      </c>
      <c r="S191">
        <v>0</v>
      </c>
      <c r="T191">
        <v>0</v>
      </c>
      <c r="U191">
        <v>0</v>
      </c>
      <c r="V191">
        <v>0</v>
      </c>
      <c r="W191">
        <v>0</v>
      </c>
      <c r="X191">
        <v>59.199999999999996</v>
      </c>
      <c r="Y191">
        <v>0</v>
      </c>
      <c r="Z191">
        <v>0</v>
      </c>
      <c r="AA191">
        <v>0</v>
      </c>
      <c r="AB191">
        <v>0</v>
      </c>
      <c r="AC191">
        <v>0</v>
      </c>
      <c r="AD191">
        <v>0</v>
      </c>
      <c r="AE191">
        <v>0</v>
      </c>
      <c r="AF191">
        <v>0</v>
      </c>
      <c r="AH191">
        <v>0</v>
      </c>
    </row>
    <row r="192" spans="1:34" ht="32.1">
      <c r="A192" s="74" t="s">
        <v>279</v>
      </c>
      <c r="B192" s="79" t="s">
        <v>89</v>
      </c>
      <c r="C192">
        <v>0</v>
      </c>
      <c r="D192">
        <v>30</v>
      </c>
      <c r="E192">
        <v>0</v>
      </c>
      <c r="F192">
        <v>0</v>
      </c>
      <c r="G192">
        <v>0</v>
      </c>
      <c r="H192">
        <v>0</v>
      </c>
      <c r="I192">
        <v>0</v>
      </c>
      <c r="J192">
        <v>0</v>
      </c>
      <c r="K192">
        <v>0</v>
      </c>
      <c r="L192">
        <v>0</v>
      </c>
      <c r="M192">
        <v>0</v>
      </c>
      <c r="N192">
        <v>30</v>
      </c>
      <c r="O192">
        <v>0</v>
      </c>
      <c r="P192">
        <v>0</v>
      </c>
      <c r="Q192">
        <v>0</v>
      </c>
      <c r="R192">
        <v>0</v>
      </c>
      <c r="S192">
        <v>0</v>
      </c>
      <c r="T192">
        <v>0</v>
      </c>
      <c r="U192">
        <v>0</v>
      </c>
      <c r="V192">
        <v>0</v>
      </c>
      <c r="W192">
        <v>0</v>
      </c>
      <c r="X192">
        <v>15</v>
      </c>
      <c r="Y192">
        <v>15</v>
      </c>
      <c r="Z192">
        <v>15</v>
      </c>
      <c r="AA192">
        <v>0</v>
      </c>
      <c r="AB192">
        <v>0</v>
      </c>
      <c r="AC192">
        <v>0</v>
      </c>
      <c r="AD192">
        <v>0</v>
      </c>
      <c r="AE192">
        <v>0</v>
      </c>
      <c r="AF192">
        <v>0</v>
      </c>
      <c r="AH192">
        <v>0</v>
      </c>
    </row>
    <row r="193" spans="1:34" ht="15.95">
      <c r="A193" s="74" t="s">
        <v>280</v>
      </c>
      <c r="B193" s="79" t="s">
        <v>89</v>
      </c>
      <c r="C193">
        <v>0</v>
      </c>
      <c r="D193">
        <v>0</v>
      </c>
      <c r="E193">
        <v>6</v>
      </c>
      <c r="F193">
        <v>36</v>
      </c>
      <c r="G193">
        <v>0</v>
      </c>
      <c r="H193">
        <v>0</v>
      </c>
      <c r="I193">
        <v>0</v>
      </c>
      <c r="J193">
        <v>0</v>
      </c>
      <c r="K193">
        <v>0</v>
      </c>
      <c r="L193">
        <v>0</v>
      </c>
      <c r="M193">
        <v>0</v>
      </c>
      <c r="N193">
        <v>0</v>
      </c>
      <c r="O193">
        <v>6</v>
      </c>
      <c r="P193">
        <v>0</v>
      </c>
      <c r="Q193">
        <v>0</v>
      </c>
      <c r="R193">
        <v>0</v>
      </c>
      <c r="S193">
        <v>0</v>
      </c>
      <c r="T193">
        <v>0</v>
      </c>
      <c r="U193">
        <v>0</v>
      </c>
      <c r="V193">
        <v>0</v>
      </c>
      <c r="W193">
        <v>0</v>
      </c>
      <c r="X193">
        <v>30</v>
      </c>
      <c r="Y193">
        <v>6</v>
      </c>
      <c r="Z193">
        <v>0</v>
      </c>
      <c r="AA193">
        <v>0</v>
      </c>
      <c r="AB193">
        <v>0</v>
      </c>
      <c r="AC193">
        <v>0</v>
      </c>
      <c r="AD193">
        <v>0</v>
      </c>
      <c r="AE193">
        <v>0</v>
      </c>
      <c r="AF193">
        <v>0</v>
      </c>
      <c r="AH193">
        <v>0</v>
      </c>
    </row>
    <row r="194" spans="1:34" ht="15.95">
      <c r="A194" s="74" t="s">
        <v>281</v>
      </c>
      <c r="B194" s="79" t="s">
        <v>89</v>
      </c>
      <c r="C194">
        <v>15</v>
      </c>
      <c r="D194">
        <v>15</v>
      </c>
      <c r="E194">
        <v>0</v>
      </c>
      <c r="F194">
        <v>12</v>
      </c>
      <c r="G194">
        <v>0</v>
      </c>
      <c r="H194">
        <v>0</v>
      </c>
      <c r="I194">
        <v>0</v>
      </c>
      <c r="J194">
        <v>0</v>
      </c>
      <c r="K194">
        <v>0</v>
      </c>
      <c r="L194">
        <v>0</v>
      </c>
      <c r="M194">
        <v>0</v>
      </c>
      <c r="N194">
        <v>28</v>
      </c>
      <c r="O194">
        <v>6</v>
      </c>
      <c r="P194">
        <v>13</v>
      </c>
      <c r="Q194">
        <v>0</v>
      </c>
      <c r="R194">
        <v>0</v>
      </c>
      <c r="S194">
        <v>0</v>
      </c>
      <c r="T194">
        <v>0</v>
      </c>
      <c r="U194">
        <v>0</v>
      </c>
      <c r="V194">
        <v>0</v>
      </c>
      <c r="W194">
        <v>0</v>
      </c>
      <c r="X194">
        <v>28</v>
      </c>
      <c r="Y194">
        <v>6</v>
      </c>
      <c r="Z194">
        <v>15</v>
      </c>
      <c r="AA194">
        <v>0</v>
      </c>
      <c r="AB194">
        <v>0</v>
      </c>
      <c r="AC194">
        <v>0</v>
      </c>
      <c r="AD194">
        <v>0</v>
      </c>
      <c r="AE194">
        <v>0</v>
      </c>
      <c r="AF194">
        <v>0</v>
      </c>
      <c r="AH194">
        <v>0</v>
      </c>
    </row>
    <row r="195" spans="1:34" ht="32.1">
      <c r="A195" s="73" t="s">
        <v>282</v>
      </c>
      <c r="B195" s="79" t="s">
        <v>89</v>
      </c>
      <c r="C195">
        <v>57</v>
      </c>
      <c r="D195">
        <v>36</v>
      </c>
      <c r="E195">
        <v>369.23</v>
      </c>
      <c r="F195">
        <v>105.46000000000001</v>
      </c>
      <c r="G195">
        <v>75</v>
      </c>
      <c r="H195">
        <v>0</v>
      </c>
      <c r="I195">
        <v>15</v>
      </c>
      <c r="J195">
        <v>0</v>
      </c>
      <c r="K195">
        <v>0</v>
      </c>
      <c r="L195">
        <v>1</v>
      </c>
      <c r="M195">
        <v>57</v>
      </c>
      <c r="N195">
        <v>69</v>
      </c>
      <c r="O195">
        <v>249</v>
      </c>
      <c r="P195">
        <v>105</v>
      </c>
      <c r="Q195">
        <v>60</v>
      </c>
      <c r="R195">
        <v>0</v>
      </c>
      <c r="S195">
        <v>14</v>
      </c>
      <c r="T195">
        <v>0</v>
      </c>
      <c r="U195">
        <v>29</v>
      </c>
      <c r="V195">
        <v>0</v>
      </c>
      <c r="W195">
        <v>15</v>
      </c>
      <c r="X195">
        <v>72</v>
      </c>
      <c r="Y195">
        <v>411</v>
      </c>
      <c r="Z195">
        <v>117</v>
      </c>
      <c r="AA195">
        <v>75</v>
      </c>
      <c r="AB195">
        <v>0</v>
      </c>
      <c r="AC195">
        <v>15</v>
      </c>
      <c r="AD195">
        <v>0</v>
      </c>
      <c r="AE195">
        <v>30</v>
      </c>
      <c r="AF195">
        <v>0</v>
      </c>
      <c r="AH195">
        <v>1</v>
      </c>
    </row>
    <row r="196" spans="1:34" ht="32.1">
      <c r="A196" s="74" t="s">
        <v>283</v>
      </c>
      <c r="B196" s="79" t="s">
        <v>89</v>
      </c>
      <c r="C196">
        <v>0</v>
      </c>
      <c r="D196">
        <v>136.80000000000004</v>
      </c>
      <c r="E196">
        <v>171.00000000000006</v>
      </c>
      <c r="F196">
        <v>146.90000000000003</v>
      </c>
      <c r="G196">
        <v>0</v>
      </c>
      <c r="H196">
        <v>11.4</v>
      </c>
      <c r="I196">
        <v>0</v>
      </c>
      <c r="J196">
        <v>0</v>
      </c>
      <c r="K196">
        <v>0</v>
      </c>
      <c r="L196">
        <v>0</v>
      </c>
      <c r="M196">
        <v>0</v>
      </c>
      <c r="N196">
        <v>148.20000000000005</v>
      </c>
      <c r="O196">
        <v>148.20000000000005</v>
      </c>
      <c r="P196">
        <v>114.00000000000003</v>
      </c>
      <c r="Q196">
        <v>0</v>
      </c>
      <c r="R196">
        <v>16</v>
      </c>
      <c r="S196">
        <v>0</v>
      </c>
      <c r="T196">
        <v>0</v>
      </c>
      <c r="U196">
        <v>0</v>
      </c>
      <c r="V196">
        <v>0</v>
      </c>
      <c r="W196">
        <v>0</v>
      </c>
      <c r="X196">
        <v>102.60000000000002</v>
      </c>
      <c r="Y196">
        <v>196.80000000000007</v>
      </c>
      <c r="Z196">
        <v>167.80000000000004</v>
      </c>
      <c r="AA196">
        <v>0</v>
      </c>
      <c r="AB196">
        <v>11.4</v>
      </c>
      <c r="AC196">
        <v>0</v>
      </c>
      <c r="AD196">
        <v>0</v>
      </c>
      <c r="AE196">
        <v>0</v>
      </c>
      <c r="AF196">
        <v>0</v>
      </c>
      <c r="AH196">
        <v>0</v>
      </c>
    </row>
    <row r="197" spans="1:34" ht="32.1">
      <c r="A197" s="74" t="s">
        <v>284</v>
      </c>
      <c r="B197" s="79" t="s">
        <v>89</v>
      </c>
      <c r="C197">
        <v>57</v>
      </c>
      <c r="D197">
        <v>45</v>
      </c>
      <c r="E197">
        <v>744</v>
      </c>
      <c r="F197">
        <v>165</v>
      </c>
      <c r="G197">
        <v>303</v>
      </c>
      <c r="H197">
        <v>0</v>
      </c>
      <c r="I197">
        <v>12</v>
      </c>
      <c r="J197">
        <v>0</v>
      </c>
      <c r="K197">
        <v>0</v>
      </c>
      <c r="L197">
        <v>0</v>
      </c>
      <c r="M197">
        <v>51</v>
      </c>
      <c r="N197">
        <v>70.75</v>
      </c>
      <c r="O197">
        <v>417.23</v>
      </c>
      <c r="P197">
        <v>72</v>
      </c>
      <c r="Q197">
        <v>117</v>
      </c>
      <c r="R197">
        <v>0</v>
      </c>
      <c r="S197">
        <v>0</v>
      </c>
      <c r="T197">
        <v>0</v>
      </c>
      <c r="U197">
        <v>0</v>
      </c>
      <c r="V197">
        <v>0</v>
      </c>
      <c r="W197">
        <v>66</v>
      </c>
      <c r="X197">
        <v>66</v>
      </c>
      <c r="Y197">
        <v>511</v>
      </c>
      <c r="Z197">
        <v>153</v>
      </c>
      <c r="AA197">
        <v>207</v>
      </c>
      <c r="AB197">
        <v>0</v>
      </c>
      <c r="AC197">
        <v>0</v>
      </c>
      <c r="AD197">
        <v>0</v>
      </c>
      <c r="AE197">
        <v>0</v>
      </c>
      <c r="AF197">
        <v>0</v>
      </c>
      <c r="AH197">
        <v>0</v>
      </c>
    </row>
    <row r="198" spans="1:34" ht="15.95">
      <c r="A198" s="73" t="s">
        <v>285</v>
      </c>
      <c r="B198" s="79" t="s">
        <v>89</v>
      </c>
      <c r="C198">
        <v>45</v>
      </c>
      <c r="D198">
        <v>45</v>
      </c>
      <c r="E198">
        <v>300</v>
      </c>
      <c r="F198">
        <v>135</v>
      </c>
      <c r="G198">
        <v>75</v>
      </c>
      <c r="H198">
        <v>246</v>
      </c>
      <c r="I198">
        <v>144</v>
      </c>
      <c r="J198">
        <v>15</v>
      </c>
      <c r="K198">
        <v>0</v>
      </c>
      <c r="L198">
        <v>2</v>
      </c>
      <c r="M198">
        <v>60</v>
      </c>
      <c r="N198">
        <v>45</v>
      </c>
      <c r="O198">
        <v>240</v>
      </c>
      <c r="P198">
        <v>78</v>
      </c>
      <c r="Q198">
        <v>108</v>
      </c>
      <c r="R198">
        <v>131</v>
      </c>
      <c r="S198">
        <v>157</v>
      </c>
      <c r="T198">
        <v>14</v>
      </c>
      <c r="U198">
        <v>0</v>
      </c>
      <c r="V198">
        <v>0</v>
      </c>
      <c r="W198">
        <v>39</v>
      </c>
      <c r="X198">
        <v>45</v>
      </c>
      <c r="Y198">
        <v>285</v>
      </c>
      <c r="Z198">
        <v>87</v>
      </c>
      <c r="AA198">
        <v>117</v>
      </c>
      <c r="AB198">
        <v>192</v>
      </c>
      <c r="AC198">
        <v>138</v>
      </c>
      <c r="AD198">
        <v>15</v>
      </c>
      <c r="AE198">
        <v>0</v>
      </c>
      <c r="AF198">
        <v>0</v>
      </c>
      <c r="AH198">
        <v>2</v>
      </c>
    </row>
    <row r="199" spans="1:34" ht="15.95">
      <c r="A199" s="73" t="s">
        <v>286</v>
      </c>
      <c r="B199" s="79" t="s">
        <v>89</v>
      </c>
      <c r="C199">
        <v>0</v>
      </c>
      <c r="D199">
        <v>60</v>
      </c>
      <c r="E199">
        <v>78</v>
      </c>
      <c r="F199">
        <v>60</v>
      </c>
      <c r="G199">
        <v>30</v>
      </c>
      <c r="H199">
        <v>30</v>
      </c>
      <c r="I199">
        <v>30</v>
      </c>
      <c r="J199">
        <v>0</v>
      </c>
      <c r="K199">
        <v>18</v>
      </c>
      <c r="L199">
        <v>0</v>
      </c>
      <c r="M199">
        <v>0</v>
      </c>
      <c r="N199">
        <v>75</v>
      </c>
      <c r="O199">
        <v>18</v>
      </c>
      <c r="P199">
        <v>45</v>
      </c>
      <c r="Q199">
        <v>0</v>
      </c>
      <c r="R199">
        <v>58</v>
      </c>
      <c r="S199">
        <v>0</v>
      </c>
      <c r="T199">
        <v>0</v>
      </c>
      <c r="U199">
        <v>29</v>
      </c>
      <c r="V199">
        <v>0</v>
      </c>
      <c r="W199">
        <v>0</v>
      </c>
      <c r="X199">
        <v>75</v>
      </c>
      <c r="Y199">
        <v>33</v>
      </c>
      <c r="Z199">
        <v>60</v>
      </c>
      <c r="AA199">
        <v>0</v>
      </c>
      <c r="AB199">
        <v>30</v>
      </c>
      <c r="AC199">
        <v>0</v>
      </c>
      <c r="AD199">
        <v>0</v>
      </c>
      <c r="AE199">
        <v>18</v>
      </c>
      <c r="AF199">
        <v>0</v>
      </c>
      <c r="AH199">
        <v>0</v>
      </c>
    </row>
    <row r="200" spans="1:34" ht="32.1">
      <c r="A200" s="73" t="s">
        <v>287</v>
      </c>
      <c r="B200" s="79" t="s">
        <v>89</v>
      </c>
      <c r="C200">
        <v>0</v>
      </c>
      <c r="D200">
        <v>71</v>
      </c>
      <c r="E200">
        <v>45</v>
      </c>
      <c r="F200">
        <v>11</v>
      </c>
      <c r="G200">
        <v>0</v>
      </c>
      <c r="H200">
        <v>0</v>
      </c>
      <c r="I200">
        <v>0</v>
      </c>
      <c r="J200">
        <v>0</v>
      </c>
      <c r="K200">
        <v>0</v>
      </c>
      <c r="L200">
        <v>0</v>
      </c>
      <c r="M200">
        <v>0</v>
      </c>
      <c r="N200">
        <v>26</v>
      </c>
      <c r="O200">
        <v>24</v>
      </c>
      <c r="P200">
        <v>24</v>
      </c>
      <c r="Q200">
        <v>0</v>
      </c>
      <c r="R200">
        <v>0</v>
      </c>
      <c r="S200">
        <v>0</v>
      </c>
      <c r="T200">
        <v>0</v>
      </c>
      <c r="U200">
        <v>0</v>
      </c>
      <c r="V200">
        <v>0</v>
      </c>
      <c r="W200">
        <v>0</v>
      </c>
      <c r="X200">
        <v>24.5</v>
      </c>
      <c r="Y200">
        <v>59</v>
      </c>
      <c r="Z200">
        <v>53</v>
      </c>
      <c r="AA200">
        <v>0</v>
      </c>
      <c r="AB200">
        <v>0</v>
      </c>
      <c r="AC200">
        <v>0</v>
      </c>
      <c r="AD200">
        <v>0</v>
      </c>
      <c r="AE200">
        <v>0</v>
      </c>
      <c r="AF200">
        <v>0</v>
      </c>
      <c r="AH200">
        <v>0</v>
      </c>
    </row>
    <row r="201" spans="1:34" ht="32.1">
      <c r="A201" s="74" t="s">
        <v>288</v>
      </c>
      <c r="B201" s="79" t="s">
        <v>89</v>
      </c>
      <c r="C201">
        <v>15</v>
      </c>
      <c r="D201">
        <v>30</v>
      </c>
      <c r="E201">
        <v>329</v>
      </c>
      <c r="F201">
        <v>136</v>
      </c>
      <c r="G201">
        <v>30</v>
      </c>
      <c r="H201">
        <v>0</v>
      </c>
      <c r="I201">
        <v>0</v>
      </c>
      <c r="J201">
        <v>0</v>
      </c>
      <c r="K201">
        <v>0</v>
      </c>
      <c r="L201">
        <v>1</v>
      </c>
      <c r="M201">
        <v>15</v>
      </c>
      <c r="N201">
        <v>15</v>
      </c>
      <c r="O201">
        <v>270</v>
      </c>
      <c r="P201">
        <v>84</v>
      </c>
      <c r="Q201">
        <v>15</v>
      </c>
      <c r="R201">
        <v>14</v>
      </c>
      <c r="S201">
        <v>0</v>
      </c>
      <c r="T201">
        <v>0</v>
      </c>
      <c r="U201">
        <v>0</v>
      </c>
      <c r="V201">
        <v>0</v>
      </c>
      <c r="W201">
        <v>7</v>
      </c>
      <c r="X201">
        <v>33</v>
      </c>
      <c r="Y201">
        <v>250</v>
      </c>
      <c r="Z201">
        <v>81</v>
      </c>
      <c r="AA201">
        <v>22</v>
      </c>
      <c r="AB201">
        <v>15</v>
      </c>
      <c r="AC201">
        <v>18</v>
      </c>
      <c r="AD201">
        <v>0</v>
      </c>
      <c r="AE201">
        <v>0</v>
      </c>
      <c r="AF201">
        <v>0</v>
      </c>
      <c r="AH201">
        <v>1</v>
      </c>
    </row>
    <row r="202" spans="1:34" ht="32.1">
      <c r="A202" s="74" t="s">
        <v>289</v>
      </c>
      <c r="B202" s="79" t="s">
        <v>89</v>
      </c>
      <c r="C202">
        <v>11</v>
      </c>
      <c r="D202">
        <v>0</v>
      </c>
      <c r="E202">
        <v>90</v>
      </c>
      <c r="F202">
        <v>21.5</v>
      </c>
      <c r="G202">
        <v>15</v>
      </c>
      <c r="H202">
        <v>0</v>
      </c>
      <c r="I202">
        <v>0</v>
      </c>
      <c r="J202">
        <v>0</v>
      </c>
      <c r="K202">
        <v>0</v>
      </c>
      <c r="L202">
        <v>0</v>
      </c>
      <c r="M202">
        <v>13.5</v>
      </c>
      <c r="N202">
        <v>27</v>
      </c>
      <c r="O202">
        <v>37</v>
      </c>
      <c r="P202">
        <v>13.77</v>
      </c>
      <c r="Q202">
        <v>0</v>
      </c>
      <c r="R202">
        <v>0</v>
      </c>
      <c r="S202">
        <v>0</v>
      </c>
      <c r="T202">
        <v>0</v>
      </c>
      <c r="U202">
        <v>0</v>
      </c>
      <c r="V202">
        <v>0</v>
      </c>
      <c r="W202">
        <v>0</v>
      </c>
      <c r="X202">
        <v>15</v>
      </c>
      <c r="Y202">
        <v>85.91</v>
      </c>
      <c r="Z202">
        <v>26.41</v>
      </c>
      <c r="AA202">
        <v>0</v>
      </c>
      <c r="AB202">
        <v>0</v>
      </c>
      <c r="AC202">
        <v>0</v>
      </c>
      <c r="AD202">
        <v>0</v>
      </c>
      <c r="AE202">
        <v>0</v>
      </c>
      <c r="AF202">
        <v>0</v>
      </c>
      <c r="AH202">
        <v>0</v>
      </c>
    </row>
    <row r="203" spans="1:34" ht="48">
      <c r="A203" s="74" t="s">
        <v>290</v>
      </c>
      <c r="B203" s="79" t="s">
        <v>89</v>
      </c>
      <c r="C203">
        <v>0</v>
      </c>
      <c r="D203">
        <v>0</v>
      </c>
      <c r="E203">
        <v>119</v>
      </c>
      <c r="F203">
        <v>12</v>
      </c>
      <c r="G203">
        <v>9</v>
      </c>
      <c r="H203">
        <v>0</v>
      </c>
      <c r="I203">
        <v>0</v>
      </c>
      <c r="J203">
        <v>0</v>
      </c>
      <c r="K203">
        <v>0</v>
      </c>
      <c r="L203">
        <v>1</v>
      </c>
      <c r="M203">
        <v>0</v>
      </c>
      <c r="N203">
        <v>0</v>
      </c>
      <c r="O203">
        <v>17</v>
      </c>
      <c r="P203">
        <v>17</v>
      </c>
      <c r="Q203">
        <v>9</v>
      </c>
      <c r="R203">
        <v>0</v>
      </c>
      <c r="S203">
        <v>0</v>
      </c>
      <c r="T203">
        <v>0</v>
      </c>
      <c r="U203">
        <v>0</v>
      </c>
      <c r="V203">
        <v>0</v>
      </c>
      <c r="W203">
        <v>0</v>
      </c>
      <c r="X203">
        <v>0</v>
      </c>
      <c r="Y203">
        <v>24</v>
      </c>
      <c r="Z203">
        <v>27</v>
      </c>
      <c r="AA203">
        <v>9</v>
      </c>
      <c r="AB203">
        <v>0</v>
      </c>
      <c r="AC203">
        <v>0</v>
      </c>
      <c r="AD203">
        <v>0</v>
      </c>
      <c r="AE203">
        <v>0</v>
      </c>
      <c r="AF203">
        <v>0</v>
      </c>
      <c r="AH203">
        <v>1</v>
      </c>
    </row>
    <row r="204" spans="1:34" ht="15.95">
      <c r="A204" s="73" t="s">
        <v>291</v>
      </c>
      <c r="B204" s="79" t="s">
        <v>89</v>
      </c>
      <c r="C204">
        <v>0</v>
      </c>
      <c r="D204">
        <v>102.60000000000002</v>
      </c>
      <c r="E204">
        <v>228.00000000000009</v>
      </c>
      <c r="F204">
        <v>185.40000000000003</v>
      </c>
      <c r="G204">
        <v>0</v>
      </c>
      <c r="H204">
        <v>20</v>
      </c>
      <c r="I204">
        <v>0</v>
      </c>
      <c r="J204">
        <v>0</v>
      </c>
      <c r="K204">
        <v>0</v>
      </c>
      <c r="L204">
        <v>0</v>
      </c>
      <c r="M204">
        <v>0</v>
      </c>
      <c r="N204">
        <v>91.200000000000017</v>
      </c>
      <c r="O204">
        <v>159.60000000000005</v>
      </c>
      <c r="P204">
        <v>131.55</v>
      </c>
      <c r="Q204">
        <v>0</v>
      </c>
      <c r="R204">
        <v>27.4</v>
      </c>
      <c r="S204">
        <v>0</v>
      </c>
      <c r="T204">
        <v>0</v>
      </c>
      <c r="U204">
        <v>0</v>
      </c>
      <c r="V204">
        <v>0</v>
      </c>
      <c r="W204">
        <v>0</v>
      </c>
      <c r="X204">
        <v>102.60000000000002</v>
      </c>
      <c r="Y204">
        <v>171.00000000000006</v>
      </c>
      <c r="Z204">
        <v>138.32000000000002</v>
      </c>
      <c r="AA204">
        <v>0</v>
      </c>
      <c r="AB204">
        <v>22.8</v>
      </c>
      <c r="AC204">
        <v>0</v>
      </c>
      <c r="AD204">
        <v>0</v>
      </c>
      <c r="AE204">
        <v>0</v>
      </c>
      <c r="AF204">
        <v>0</v>
      </c>
      <c r="AH204">
        <v>0</v>
      </c>
    </row>
    <row r="205" spans="1:34" ht="15.95">
      <c r="A205" s="74" t="s">
        <v>292</v>
      </c>
      <c r="B205" s="79" t="s">
        <v>89</v>
      </c>
      <c r="C205">
        <v>11.4</v>
      </c>
      <c r="D205">
        <v>159.60000000000005</v>
      </c>
      <c r="E205">
        <v>265.80000000000007</v>
      </c>
      <c r="F205">
        <v>183.60000000000002</v>
      </c>
      <c r="G205">
        <v>68.4</v>
      </c>
      <c r="H205">
        <v>22.8</v>
      </c>
      <c r="I205">
        <v>22.8</v>
      </c>
      <c r="J205">
        <v>11.4</v>
      </c>
      <c r="K205">
        <v>0</v>
      </c>
      <c r="L205">
        <v>0</v>
      </c>
      <c r="M205">
        <v>0</v>
      </c>
      <c r="N205">
        <v>136.80000000000004</v>
      </c>
      <c r="O205">
        <v>273.60000000000008</v>
      </c>
      <c r="P205">
        <v>232.61000000000004</v>
      </c>
      <c r="Q205">
        <v>34.2</v>
      </c>
      <c r="R205">
        <v>23.1</v>
      </c>
      <c r="S205">
        <v>27.4</v>
      </c>
      <c r="T205">
        <v>0</v>
      </c>
      <c r="U205">
        <v>0</v>
      </c>
      <c r="V205">
        <v>0</v>
      </c>
      <c r="W205">
        <v>11.4</v>
      </c>
      <c r="X205">
        <v>148.20000000000005</v>
      </c>
      <c r="Y205">
        <v>285.00000000000006</v>
      </c>
      <c r="Z205">
        <v>242.90000000000003</v>
      </c>
      <c r="AA205">
        <v>68.4</v>
      </c>
      <c r="AB205">
        <v>18.5</v>
      </c>
      <c r="AC205">
        <v>22.8</v>
      </c>
      <c r="AD205">
        <v>0</v>
      </c>
      <c r="AE205">
        <v>0</v>
      </c>
      <c r="AF205">
        <v>0</v>
      </c>
      <c r="AH205">
        <v>0</v>
      </c>
    </row>
    <row r="206" spans="1:34" ht="32.1">
      <c r="A206" s="74" t="s">
        <v>293</v>
      </c>
      <c r="B206" s="79" t="s">
        <v>89</v>
      </c>
      <c r="C206">
        <v>15</v>
      </c>
      <c r="D206">
        <v>30</v>
      </c>
      <c r="E206">
        <v>267</v>
      </c>
      <c r="F206">
        <v>138</v>
      </c>
      <c r="G206">
        <v>45</v>
      </c>
      <c r="H206">
        <v>0</v>
      </c>
      <c r="I206">
        <v>0</v>
      </c>
      <c r="J206">
        <v>0</v>
      </c>
      <c r="K206">
        <v>0</v>
      </c>
      <c r="L206">
        <v>0</v>
      </c>
      <c r="M206">
        <v>15</v>
      </c>
      <c r="N206">
        <v>27</v>
      </c>
      <c r="O206">
        <v>127</v>
      </c>
      <c r="P206">
        <v>54</v>
      </c>
      <c r="Q206">
        <v>30</v>
      </c>
      <c r="R206">
        <v>0</v>
      </c>
      <c r="S206">
        <v>0</v>
      </c>
      <c r="T206">
        <v>0</v>
      </c>
      <c r="U206">
        <v>0</v>
      </c>
      <c r="V206">
        <v>0</v>
      </c>
      <c r="W206">
        <v>15</v>
      </c>
      <c r="X206">
        <v>15</v>
      </c>
      <c r="Y206">
        <v>121</v>
      </c>
      <c r="Z206">
        <v>40.82</v>
      </c>
      <c r="AA206">
        <v>30</v>
      </c>
      <c r="AB206">
        <v>0</v>
      </c>
      <c r="AC206">
        <v>0</v>
      </c>
      <c r="AD206">
        <v>0</v>
      </c>
      <c r="AE206">
        <v>0</v>
      </c>
      <c r="AF206">
        <v>0</v>
      </c>
      <c r="AH206">
        <v>0</v>
      </c>
    </row>
    <row r="207" spans="1:34" ht="15.95">
      <c r="A207" s="74" t="s">
        <v>294</v>
      </c>
      <c r="B207" s="79" t="s">
        <v>89</v>
      </c>
      <c r="C207">
        <v>60</v>
      </c>
      <c r="D207">
        <v>7.85</v>
      </c>
      <c r="E207">
        <v>150</v>
      </c>
      <c r="F207">
        <v>45</v>
      </c>
      <c r="G207">
        <v>81</v>
      </c>
      <c r="H207">
        <v>141</v>
      </c>
      <c r="I207">
        <v>39</v>
      </c>
      <c r="J207">
        <v>15</v>
      </c>
      <c r="K207">
        <v>0</v>
      </c>
      <c r="L207">
        <v>0</v>
      </c>
      <c r="M207">
        <v>59.25</v>
      </c>
      <c r="N207">
        <v>54</v>
      </c>
      <c r="O207">
        <v>132</v>
      </c>
      <c r="P207">
        <v>63</v>
      </c>
      <c r="Q207">
        <v>104.25</v>
      </c>
      <c r="R207">
        <v>148</v>
      </c>
      <c r="S207">
        <v>0</v>
      </c>
      <c r="T207">
        <v>37</v>
      </c>
      <c r="U207">
        <v>0</v>
      </c>
      <c r="V207">
        <v>0</v>
      </c>
      <c r="W207">
        <v>0</v>
      </c>
      <c r="X207">
        <v>60</v>
      </c>
      <c r="Y207">
        <v>177</v>
      </c>
      <c r="Z207">
        <v>63</v>
      </c>
      <c r="AA207">
        <v>90</v>
      </c>
      <c r="AB207">
        <v>201</v>
      </c>
      <c r="AC207">
        <v>0</v>
      </c>
      <c r="AD207">
        <v>39</v>
      </c>
      <c r="AE207">
        <v>0</v>
      </c>
      <c r="AF207">
        <v>0</v>
      </c>
      <c r="AH207">
        <v>0</v>
      </c>
    </row>
    <row r="208" spans="1:34" ht="15.95">
      <c r="A208" s="73" t="s">
        <v>295</v>
      </c>
      <c r="B208" s="79" t="s">
        <v>89</v>
      </c>
      <c r="C208">
        <v>0</v>
      </c>
      <c r="D208">
        <v>46</v>
      </c>
      <c r="E208">
        <v>409.5</v>
      </c>
      <c r="F208">
        <v>57.910000000000004</v>
      </c>
      <c r="G208">
        <v>72</v>
      </c>
      <c r="H208">
        <v>0</v>
      </c>
      <c r="I208">
        <v>0</v>
      </c>
      <c r="J208">
        <v>0</v>
      </c>
      <c r="K208">
        <v>45</v>
      </c>
      <c r="L208">
        <v>1</v>
      </c>
      <c r="M208">
        <v>0</v>
      </c>
      <c r="N208">
        <v>42</v>
      </c>
      <c r="O208">
        <v>210</v>
      </c>
      <c r="P208">
        <v>30.43</v>
      </c>
      <c r="Q208">
        <v>63</v>
      </c>
      <c r="R208">
        <v>0</v>
      </c>
      <c r="S208">
        <v>0</v>
      </c>
      <c r="T208">
        <v>0</v>
      </c>
      <c r="U208">
        <v>0</v>
      </c>
      <c r="V208">
        <v>0</v>
      </c>
      <c r="W208">
        <v>24</v>
      </c>
      <c r="X208">
        <v>30</v>
      </c>
      <c r="Y208">
        <v>319.90999999999997</v>
      </c>
      <c r="Z208">
        <v>38.45</v>
      </c>
      <c r="AA208">
        <v>105</v>
      </c>
      <c r="AB208">
        <v>0</v>
      </c>
      <c r="AC208">
        <v>0</v>
      </c>
      <c r="AD208">
        <v>0</v>
      </c>
      <c r="AE208">
        <v>15</v>
      </c>
      <c r="AF208">
        <v>0</v>
      </c>
      <c r="AH208">
        <v>1</v>
      </c>
    </row>
    <row r="209" spans="1:34" ht="15.95">
      <c r="A209" s="73" t="s">
        <v>296</v>
      </c>
      <c r="B209" s="79" t="s">
        <v>89</v>
      </c>
      <c r="C209">
        <v>0</v>
      </c>
      <c r="D209">
        <v>11.4</v>
      </c>
      <c r="E209">
        <v>0</v>
      </c>
      <c r="F209">
        <v>0</v>
      </c>
      <c r="G209">
        <v>0</v>
      </c>
      <c r="H209">
        <v>0</v>
      </c>
      <c r="I209">
        <v>0</v>
      </c>
      <c r="J209">
        <v>0</v>
      </c>
      <c r="K209">
        <v>0</v>
      </c>
      <c r="L209">
        <v>0</v>
      </c>
      <c r="M209">
        <v>0</v>
      </c>
      <c r="N209">
        <v>0</v>
      </c>
      <c r="O209">
        <v>11.4</v>
      </c>
      <c r="P209">
        <v>11.4</v>
      </c>
      <c r="Q209">
        <v>0</v>
      </c>
      <c r="R209">
        <v>0</v>
      </c>
      <c r="S209">
        <v>0</v>
      </c>
      <c r="T209">
        <v>0</v>
      </c>
      <c r="U209">
        <v>0</v>
      </c>
      <c r="V209">
        <v>0</v>
      </c>
      <c r="W209">
        <v>0</v>
      </c>
      <c r="X209">
        <v>11.4</v>
      </c>
      <c r="Y209">
        <v>11.4</v>
      </c>
      <c r="Z209">
        <v>11.4</v>
      </c>
      <c r="AA209">
        <v>0</v>
      </c>
      <c r="AB209">
        <v>0</v>
      </c>
      <c r="AC209">
        <v>0</v>
      </c>
      <c r="AD209">
        <v>0</v>
      </c>
      <c r="AE209">
        <v>0</v>
      </c>
      <c r="AF209">
        <v>0</v>
      </c>
      <c r="AH209">
        <v>0</v>
      </c>
    </row>
    <row r="210" spans="1:34" ht="32.1">
      <c r="A210" s="73" t="s">
        <v>297</v>
      </c>
      <c r="B210" s="79" t="s">
        <v>89</v>
      </c>
      <c r="C210">
        <v>0</v>
      </c>
      <c r="D210">
        <v>60</v>
      </c>
      <c r="E210">
        <v>0</v>
      </c>
      <c r="F210">
        <v>9</v>
      </c>
      <c r="G210">
        <v>0</v>
      </c>
      <c r="H210">
        <v>0</v>
      </c>
      <c r="I210">
        <v>0</v>
      </c>
      <c r="J210">
        <v>0</v>
      </c>
      <c r="K210">
        <v>0</v>
      </c>
      <c r="L210">
        <v>0</v>
      </c>
      <c r="M210">
        <v>0</v>
      </c>
      <c r="N210">
        <v>60</v>
      </c>
      <c r="O210">
        <v>15</v>
      </c>
      <c r="P210">
        <v>1</v>
      </c>
      <c r="Q210">
        <v>0</v>
      </c>
      <c r="R210">
        <v>0</v>
      </c>
      <c r="S210">
        <v>0</v>
      </c>
      <c r="T210">
        <v>0</v>
      </c>
      <c r="U210">
        <v>0</v>
      </c>
      <c r="V210">
        <v>0</v>
      </c>
      <c r="W210">
        <v>0</v>
      </c>
      <c r="X210">
        <v>45</v>
      </c>
      <c r="Y210">
        <v>18</v>
      </c>
      <c r="Z210">
        <v>60</v>
      </c>
      <c r="AA210">
        <v>0</v>
      </c>
      <c r="AB210">
        <v>0</v>
      </c>
      <c r="AC210">
        <v>0</v>
      </c>
      <c r="AD210">
        <v>0</v>
      </c>
      <c r="AE210">
        <v>0</v>
      </c>
      <c r="AF210">
        <v>0</v>
      </c>
      <c r="AH210">
        <v>0</v>
      </c>
    </row>
    <row r="211" spans="1:34" ht="15.95">
      <c r="A211" s="73" t="s">
        <v>298</v>
      </c>
      <c r="B211" s="79" t="s">
        <v>89</v>
      </c>
      <c r="C211">
        <v>0</v>
      </c>
      <c r="D211">
        <v>11.4</v>
      </c>
      <c r="E211">
        <v>11.4</v>
      </c>
      <c r="F211">
        <v>0</v>
      </c>
      <c r="G211">
        <v>0</v>
      </c>
      <c r="H211">
        <v>0</v>
      </c>
      <c r="I211">
        <v>0</v>
      </c>
      <c r="J211">
        <v>0</v>
      </c>
      <c r="K211">
        <v>0</v>
      </c>
      <c r="L211">
        <v>0</v>
      </c>
      <c r="M211">
        <v>0</v>
      </c>
      <c r="N211">
        <v>11.4</v>
      </c>
      <c r="O211">
        <v>0</v>
      </c>
      <c r="P211">
        <v>0</v>
      </c>
      <c r="Q211">
        <v>0</v>
      </c>
      <c r="R211">
        <v>0</v>
      </c>
      <c r="S211">
        <v>0</v>
      </c>
      <c r="T211">
        <v>0</v>
      </c>
      <c r="U211">
        <v>0</v>
      </c>
      <c r="V211">
        <v>0</v>
      </c>
      <c r="W211">
        <v>0</v>
      </c>
      <c r="X211">
        <v>0</v>
      </c>
      <c r="Y211">
        <v>0</v>
      </c>
      <c r="Z211">
        <v>15</v>
      </c>
      <c r="AA211">
        <v>0</v>
      </c>
      <c r="AB211">
        <v>0</v>
      </c>
      <c r="AC211">
        <v>0</v>
      </c>
      <c r="AD211">
        <v>0</v>
      </c>
      <c r="AE211">
        <v>0</v>
      </c>
      <c r="AF211">
        <v>0</v>
      </c>
      <c r="AH211">
        <v>0</v>
      </c>
    </row>
    <row r="212" spans="1:34" ht="15.95">
      <c r="A212" s="74" t="s">
        <v>299</v>
      </c>
      <c r="B212" s="79" t="s">
        <v>89</v>
      </c>
      <c r="C212">
        <v>0</v>
      </c>
      <c r="D212">
        <v>15</v>
      </c>
      <c r="E212">
        <v>15</v>
      </c>
      <c r="F212">
        <v>17.8</v>
      </c>
      <c r="G212">
        <v>0</v>
      </c>
      <c r="H212">
        <v>0</v>
      </c>
      <c r="I212">
        <v>0</v>
      </c>
      <c r="J212">
        <v>0</v>
      </c>
      <c r="K212">
        <v>0</v>
      </c>
      <c r="L212">
        <v>0</v>
      </c>
      <c r="M212">
        <v>0</v>
      </c>
      <c r="N212">
        <v>30</v>
      </c>
      <c r="O212">
        <v>15</v>
      </c>
      <c r="P212">
        <v>15</v>
      </c>
      <c r="Q212">
        <v>0</v>
      </c>
      <c r="R212">
        <v>0</v>
      </c>
      <c r="S212">
        <v>0</v>
      </c>
      <c r="T212">
        <v>0</v>
      </c>
      <c r="U212">
        <v>0</v>
      </c>
      <c r="V212">
        <v>0</v>
      </c>
      <c r="W212">
        <v>0</v>
      </c>
      <c r="X212">
        <v>30</v>
      </c>
      <c r="Y212">
        <v>15</v>
      </c>
      <c r="Z212">
        <v>15</v>
      </c>
      <c r="AA212">
        <v>0</v>
      </c>
      <c r="AB212">
        <v>0</v>
      </c>
      <c r="AC212">
        <v>0</v>
      </c>
      <c r="AD212">
        <v>0</v>
      </c>
      <c r="AE212">
        <v>0</v>
      </c>
      <c r="AF212">
        <v>0</v>
      </c>
      <c r="AH212">
        <v>0</v>
      </c>
    </row>
    <row r="213" spans="1:34" ht="32.1">
      <c r="A213" s="73" t="s">
        <v>300</v>
      </c>
      <c r="B213" s="79" t="s">
        <v>89</v>
      </c>
      <c r="C213">
        <v>60</v>
      </c>
      <c r="D213">
        <v>75</v>
      </c>
      <c r="E213">
        <v>265</v>
      </c>
      <c r="F213">
        <v>195</v>
      </c>
      <c r="G213">
        <v>135</v>
      </c>
      <c r="H213">
        <v>30</v>
      </c>
      <c r="I213">
        <v>0</v>
      </c>
      <c r="J213">
        <v>0</v>
      </c>
      <c r="K213">
        <v>0</v>
      </c>
      <c r="L213">
        <v>0</v>
      </c>
      <c r="M213">
        <v>30</v>
      </c>
      <c r="N213">
        <v>106.20000000000002</v>
      </c>
      <c r="O213">
        <v>124.20000000000002</v>
      </c>
      <c r="P213">
        <v>79.2</v>
      </c>
      <c r="Q213">
        <v>60</v>
      </c>
      <c r="R213">
        <v>0</v>
      </c>
      <c r="S213">
        <v>0</v>
      </c>
      <c r="T213">
        <v>0</v>
      </c>
      <c r="U213">
        <v>0</v>
      </c>
      <c r="V213">
        <v>0</v>
      </c>
      <c r="W213">
        <v>41.4</v>
      </c>
      <c r="X213">
        <v>121.20000000000002</v>
      </c>
      <c r="Y213">
        <v>156.60000000000002</v>
      </c>
      <c r="Z213">
        <v>91.200000000000017</v>
      </c>
      <c r="AA213">
        <v>65.4</v>
      </c>
      <c r="AB213">
        <v>0</v>
      </c>
      <c r="AC213">
        <v>0</v>
      </c>
      <c r="AD213">
        <v>0</v>
      </c>
      <c r="AE213">
        <v>0</v>
      </c>
      <c r="AF213">
        <v>0</v>
      </c>
      <c r="AH213">
        <v>0</v>
      </c>
    </row>
    <row r="214" spans="1:34" ht="32.1">
      <c r="A214" s="73" t="s">
        <v>301</v>
      </c>
      <c r="B214" s="79" t="s">
        <v>138</v>
      </c>
      <c r="C214">
        <v>0</v>
      </c>
      <c r="D214">
        <v>0</v>
      </c>
      <c r="E214">
        <v>460.15</v>
      </c>
      <c r="F214">
        <v>198</v>
      </c>
      <c r="G214">
        <v>99</v>
      </c>
      <c r="H214">
        <v>0</v>
      </c>
      <c r="I214">
        <v>15</v>
      </c>
      <c r="J214">
        <v>0</v>
      </c>
      <c r="K214">
        <v>0</v>
      </c>
      <c r="L214">
        <v>0</v>
      </c>
      <c r="M214">
        <v>0</v>
      </c>
      <c r="N214">
        <v>0</v>
      </c>
      <c r="O214">
        <v>267</v>
      </c>
      <c r="P214">
        <v>108.86</v>
      </c>
      <c r="Q214">
        <v>15</v>
      </c>
      <c r="R214">
        <v>26.86</v>
      </c>
      <c r="S214">
        <v>0</v>
      </c>
      <c r="T214">
        <v>0</v>
      </c>
      <c r="U214">
        <v>0</v>
      </c>
      <c r="V214">
        <v>0</v>
      </c>
      <c r="W214">
        <v>0</v>
      </c>
      <c r="X214">
        <v>0</v>
      </c>
      <c r="Y214">
        <v>405</v>
      </c>
      <c r="Z214">
        <v>180</v>
      </c>
      <c r="AA214">
        <v>45</v>
      </c>
      <c r="AB214">
        <v>39</v>
      </c>
      <c r="AC214">
        <v>0</v>
      </c>
      <c r="AD214">
        <v>0</v>
      </c>
      <c r="AE214">
        <v>0</v>
      </c>
      <c r="AF214">
        <v>0</v>
      </c>
      <c r="AH214">
        <v>0</v>
      </c>
    </row>
    <row r="215" spans="1:34" ht="15.95">
      <c r="A215" s="74" t="s">
        <v>302</v>
      </c>
      <c r="B215" s="79" t="s">
        <v>89</v>
      </c>
      <c r="C215">
        <v>0</v>
      </c>
      <c r="D215">
        <v>28</v>
      </c>
      <c r="E215">
        <v>423</v>
      </c>
      <c r="F215">
        <v>159</v>
      </c>
      <c r="G215">
        <v>72</v>
      </c>
      <c r="H215">
        <v>0</v>
      </c>
      <c r="I215">
        <v>0</v>
      </c>
      <c r="J215">
        <v>0</v>
      </c>
      <c r="K215">
        <v>0</v>
      </c>
      <c r="L215">
        <v>0</v>
      </c>
      <c r="M215">
        <v>12.5</v>
      </c>
      <c r="N215">
        <v>42</v>
      </c>
      <c r="O215">
        <v>312.2</v>
      </c>
      <c r="P215">
        <v>65.5</v>
      </c>
      <c r="Q215">
        <v>42.5</v>
      </c>
      <c r="R215">
        <v>0</v>
      </c>
      <c r="S215">
        <v>0</v>
      </c>
      <c r="T215">
        <v>0</v>
      </c>
      <c r="U215">
        <v>0</v>
      </c>
      <c r="V215">
        <v>0</v>
      </c>
      <c r="W215">
        <v>26.5</v>
      </c>
      <c r="X215">
        <v>22</v>
      </c>
      <c r="Y215">
        <v>355</v>
      </c>
      <c r="Z215">
        <v>75.199999999999989</v>
      </c>
      <c r="AA215">
        <v>62.5</v>
      </c>
      <c r="AB215">
        <v>0</v>
      </c>
      <c r="AC215">
        <v>0</v>
      </c>
      <c r="AD215">
        <v>0</v>
      </c>
      <c r="AE215">
        <v>0</v>
      </c>
      <c r="AF215">
        <v>0</v>
      </c>
      <c r="AH215">
        <v>0</v>
      </c>
    </row>
    <row r="216" spans="1:34" ht="15.95">
      <c r="A216" s="73" t="s">
        <v>303</v>
      </c>
      <c r="B216" s="79" t="s">
        <v>89</v>
      </c>
      <c r="C216">
        <v>0</v>
      </c>
      <c r="D216">
        <v>273.60000000000008</v>
      </c>
      <c r="E216">
        <v>319.2</v>
      </c>
      <c r="F216">
        <v>277.40000000000003</v>
      </c>
      <c r="G216">
        <v>0</v>
      </c>
      <c r="H216">
        <v>22.8</v>
      </c>
      <c r="I216">
        <v>0</v>
      </c>
      <c r="J216">
        <v>0</v>
      </c>
      <c r="K216">
        <v>0</v>
      </c>
      <c r="L216">
        <v>0</v>
      </c>
      <c r="M216">
        <v>0</v>
      </c>
      <c r="N216">
        <v>239.40000000000009</v>
      </c>
      <c r="O216">
        <v>228.00000000000009</v>
      </c>
      <c r="P216">
        <v>193.80000000000007</v>
      </c>
      <c r="Q216">
        <v>0</v>
      </c>
      <c r="R216">
        <v>0</v>
      </c>
      <c r="S216">
        <v>0</v>
      </c>
      <c r="T216">
        <v>19.8</v>
      </c>
      <c r="U216">
        <v>0</v>
      </c>
      <c r="V216">
        <v>0</v>
      </c>
      <c r="W216">
        <v>0</v>
      </c>
      <c r="X216">
        <v>262.2000000000001</v>
      </c>
      <c r="Y216">
        <v>353.39999999999992</v>
      </c>
      <c r="Z216">
        <v>300.20000000000005</v>
      </c>
      <c r="AA216">
        <v>0</v>
      </c>
      <c r="AB216">
        <v>0</v>
      </c>
      <c r="AC216">
        <v>0</v>
      </c>
      <c r="AD216">
        <v>22.8</v>
      </c>
      <c r="AE216">
        <v>0</v>
      </c>
      <c r="AF216">
        <v>0</v>
      </c>
      <c r="AH216">
        <v>0</v>
      </c>
    </row>
    <row r="217" spans="1:34" ht="15.95">
      <c r="A217" s="73" t="s">
        <v>304</v>
      </c>
      <c r="B217" s="79" t="s">
        <v>89</v>
      </c>
      <c r="C217">
        <v>0</v>
      </c>
      <c r="D217">
        <v>11</v>
      </c>
      <c r="E217">
        <v>0</v>
      </c>
      <c r="F217">
        <v>0</v>
      </c>
      <c r="G217">
        <v>0</v>
      </c>
      <c r="H217">
        <v>0</v>
      </c>
      <c r="I217">
        <v>0</v>
      </c>
      <c r="J217">
        <v>0</v>
      </c>
      <c r="K217">
        <v>0</v>
      </c>
      <c r="L217">
        <v>0</v>
      </c>
      <c r="M217">
        <v>0</v>
      </c>
      <c r="N217">
        <v>22.8</v>
      </c>
      <c r="O217">
        <v>0</v>
      </c>
      <c r="P217">
        <v>0</v>
      </c>
      <c r="Q217">
        <v>0</v>
      </c>
      <c r="R217">
        <v>0</v>
      </c>
      <c r="S217">
        <v>0</v>
      </c>
      <c r="T217">
        <v>0</v>
      </c>
      <c r="U217">
        <v>0</v>
      </c>
      <c r="V217">
        <v>0</v>
      </c>
      <c r="W217">
        <v>0</v>
      </c>
      <c r="X217">
        <v>22.8</v>
      </c>
      <c r="Y217">
        <v>0</v>
      </c>
      <c r="Z217">
        <v>0</v>
      </c>
      <c r="AA217">
        <v>0</v>
      </c>
      <c r="AB217">
        <v>0</v>
      </c>
      <c r="AC217">
        <v>0</v>
      </c>
      <c r="AD217">
        <v>0</v>
      </c>
      <c r="AE217">
        <v>0</v>
      </c>
      <c r="AF217">
        <v>0</v>
      </c>
      <c r="AH217">
        <v>0</v>
      </c>
    </row>
    <row r="218" spans="1:34" ht="32.1">
      <c r="A218" s="73" t="s">
        <v>305</v>
      </c>
      <c r="B218" s="79" t="s">
        <v>89</v>
      </c>
      <c r="C218">
        <v>0</v>
      </c>
      <c r="D218">
        <v>0</v>
      </c>
      <c r="E218">
        <v>246</v>
      </c>
      <c r="F218">
        <v>72.23</v>
      </c>
      <c r="G218">
        <v>15</v>
      </c>
      <c r="H218">
        <v>0</v>
      </c>
      <c r="I218">
        <v>0</v>
      </c>
      <c r="J218">
        <v>0</v>
      </c>
      <c r="K218">
        <v>0</v>
      </c>
      <c r="L218">
        <v>0</v>
      </c>
      <c r="M218">
        <v>0</v>
      </c>
      <c r="N218">
        <v>9</v>
      </c>
      <c r="O218">
        <v>90</v>
      </c>
      <c r="P218">
        <v>12</v>
      </c>
      <c r="Q218">
        <v>15</v>
      </c>
      <c r="R218">
        <v>0</v>
      </c>
      <c r="S218">
        <v>0</v>
      </c>
      <c r="T218">
        <v>0</v>
      </c>
      <c r="U218">
        <v>0</v>
      </c>
      <c r="V218">
        <v>0</v>
      </c>
      <c r="W218">
        <v>15</v>
      </c>
      <c r="X218">
        <v>14</v>
      </c>
      <c r="Y218">
        <v>147</v>
      </c>
      <c r="Z218">
        <v>28</v>
      </c>
      <c r="AA218">
        <v>27</v>
      </c>
      <c r="AB218">
        <v>0</v>
      </c>
      <c r="AC218">
        <v>0</v>
      </c>
      <c r="AD218">
        <v>0</v>
      </c>
      <c r="AE218">
        <v>0</v>
      </c>
      <c r="AF218">
        <v>0</v>
      </c>
      <c r="AH218">
        <v>0</v>
      </c>
    </row>
    <row r="219" spans="1:34" ht="32.1">
      <c r="A219" s="74" t="s">
        <v>306</v>
      </c>
      <c r="B219" s="79" t="s">
        <v>89</v>
      </c>
      <c r="C219">
        <v>0</v>
      </c>
      <c r="D219">
        <v>0</v>
      </c>
      <c r="E219">
        <v>387</v>
      </c>
      <c r="F219">
        <v>165</v>
      </c>
      <c r="G219">
        <v>45</v>
      </c>
      <c r="H219">
        <v>30</v>
      </c>
      <c r="I219">
        <v>150</v>
      </c>
      <c r="J219">
        <v>30</v>
      </c>
      <c r="K219">
        <v>60</v>
      </c>
      <c r="L219">
        <v>0</v>
      </c>
      <c r="M219">
        <v>0</v>
      </c>
      <c r="N219">
        <v>0</v>
      </c>
      <c r="O219">
        <v>390</v>
      </c>
      <c r="P219">
        <v>195</v>
      </c>
      <c r="Q219">
        <v>45</v>
      </c>
      <c r="R219">
        <v>57</v>
      </c>
      <c r="S219">
        <v>114</v>
      </c>
      <c r="T219">
        <v>29</v>
      </c>
      <c r="U219">
        <v>28</v>
      </c>
      <c r="V219">
        <v>0</v>
      </c>
      <c r="W219">
        <v>0</v>
      </c>
      <c r="X219">
        <v>0</v>
      </c>
      <c r="Y219">
        <v>375</v>
      </c>
      <c r="Z219">
        <v>210</v>
      </c>
      <c r="AA219">
        <v>45</v>
      </c>
      <c r="AB219">
        <v>60</v>
      </c>
      <c r="AC219">
        <v>120</v>
      </c>
      <c r="AD219">
        <v>30</v>
      </c>
      <c r="AE219">
        <v>30</v>
      </c>
      <c r="AF219">
        <v>0</v>
      </c>
      <c r="AH219">
        <v>0</v>
      </c>
    </row>
    <row r="220" spans="1:34" ht="15.95">
      <c r="A220" s="73" t="s">
        <v>307</v>
      </c>
      <c r="B220" s="79" t="s">
        <v>89</v>
      </c>
      <c r="C220">
        <v>0</v>
      </c>
      <c r="D220">
        <v>22.8</v>
      </c>
      <c r="E220">
        <v>182.40000000000006</v>
      </c>
      <c r="F220">
        <v>0</v>
      </c>
      <c r="G220">
        <v>0</v>
      </c>
      <c r="H220">
        <v>11.4</v>
      </c>
      <c r="I220">
        <v>0</v>
      </c>
      <c r="J220">
        <v>0</v>
      </c>
      <c r="K220">
        <v>0</v>
      </c>
      <c r="L220">
        <v>0</v>
      </c>
      <c r="M220">
        <v>0</v>
      </c>
      <c r="N220">
        <v>45.6</v>
      </c>
      <c r="O220">
        <v>57</v>
      </c>
      <c r="P220">
        <v>0</v>
      </c>
      <c r="Q220">
        <v>0</v>
      </c>
      <c r="R220">
        <v>0</v>
      </c>
      <c r="S220">
        <v>0</v>
      </c>
      <c r="T220">
        <v>0</v>
      </c>
      <c r="U220">
        <v>0</v>
      </c>
      <c r="V220">
        <v>0</v>
      </c>
      <c r="W220">
        <v>11.4</v>
      </c>
      <c r="X220">
        <v>45.6</v>
      </c>
      <c r="Y220">
        <v>79.800000000000011</v>
      </c>
      <c r="Z220">
        <v>0</v>
      </c>
      <c r="AA220">
        <v>0</v>
      </c>
      <c r="AB220">
        <v>11.4</v>
      </c>
      <c r="AC220">
        <v>0</v>
      </c>
      <c r="AD220">
        <v>0</v>
      </c>
      <c r="AE220">
        <v>0</v>
      </c>
      <c r="AF220">
        <v>0</v>
      </c>
      <c r="AH220">
        <v>0</v>
      </c>
    </row>
    <row r="221" spans="1:34" ht="32.1">
      <c r="A221" s="73" t="s">
        <v>308</v>
      </c>
      <c r="B221" s="79" t="s">
        <v>89</v>
      </c>
      <c r="C221">
        <v>14.38</v>
      </c>
      <c r="D221">
        <v>21</v>
      </c>
      <c r="E221">
        <v>175</v>
      </c>
      <c r="F221">
        <v>15.99</v>
      </c>
      <c r="G221">
        <v>39.38</v>
      </c>
      <c r="H221">
        <v>0</v>
      </c>
      <c r="I221">
        <v>0</v>
      </c>
      <c r="J221">
        <v>0</v>
      </c>
      <c r="K221">
        <v>0</v>
      </c>
      <c r="L221">
        <v>0</v>
      </c>
      <c r="M221">
        <v>0</v>
      </c>
      <c r="N221">
        <v>47</v>
      </c>
      <c r="O221">
        <v>180</v>
      </c>
      <c r="P221">
        <v>19.68</v>
      </c>
      <c r="Q221">
        <v>15</v>
      </c>
      <c r="R221">
        <v>0</v>
      </c>
      <c r="S221">
        <v>0</v>
      </c>
      <c r="T221">
        <v>0</v>
      </c>
      <c r="U221">
        <v>0</v>
      </c>
      <c r="V221">
        <v>0</v>
      </c>
      <c r="W221">
        <v>0</v>
      </c>
      <c r="X221">
        <v>21</v>
      </c>
      <c r="Y221">
        <v>265.82</v>
      </c>
      <c r="Z221">
        <v>35.68</v>
      </c>
      <c r="AA221">
        <v>15</v>
      </c>
      <c r="AB221">
        <v>0</v>
      </c>
      <c r="AC221">
        <v>0</v>
      </c>
      <c r="AD221">
        <v>0</v>
      </c>
      <c r="AE221">
        <v>0</v>
      </c>
      <c r="AF221">
        <v>0</v>
      </c>
      <c r="AH221">
        <v>0</v>
      </c>
    </row>
    <row r="222" spans="1:34" ht="15.95">
      <c r="A222" s="74" t="s">
        <v>309</v>
      </c>
      <c r="B222" s="79" t="s">
        <v>89</v>
      </c>
      <c r="C222">
        <v>45</v>
      </c>
      <c r="D222">
        <v>15</v>
      </c>
      <c r="E222">
        <v>174</v>
      </c>
      <c r="F222">
        <v>58</v>
      </c>
      <c r="G222">
        <v>88</v>
      </c>
      <c r="H222">
        <v>0</v>
      </c>
      <c r="I222">
        <v>0</v>
      </c>
      <c r="J222">
        <v>0</v>
      </c>
      <c r="K222">
        <v>0</v>
      </c>
      <c r="L222">
        <v>0</v>
      </c>
      <c r="M222">
        <v>30</v>
      </c>
      <c r="N222">
        <v>30</v>
      </c>
      <c r="O222">
        <v>117</v>
      </c>
      <c r="P222">
        <v>18</v>
      </c>
      <c r="Q222">
        <v>75</v>
      </c>
      <c r="R222">
        <v>14</v>
      </c>
      <c r="S222">
        <v>0</v>
      </c>
      <c r="T222">
        <v>0</v>
      </c>
      <c r="U222">
        <v>0</v>
      </c>
      <c r="V222">
        <v>0</v>
      </c>
      <c r="W222">
        <v>15</v>
      </c>
      <c r="X222">
        <v>30</v>
      </c>
      <c r="Y222">
        <v>140</v>
      </c>
      <c r="Z222">
        <v>30</v>
      </c>
      <c r="AA222">
        <v>75</v>
      </c>
      <c r="AB222">
        <v>30</v>
      </c>
      <c r="AC222">
        <v>0</v>
      </c>
      <c r="AD222">
        <v>0</v>
      </c>
      <c r="AE222">
        <v>0</v>
      </c>
      <c r="AF222">
        <v>0</v>
      </c>
      <c r="AH222">
        <v>0</v>
      </c>
    </row>
    <row r="223" spans="1:34" ht="15.95">
      <c r="A223" s="73" t="s">
        <v>310</v>
      </c>
      <c r="B223" s="79" t="s">
        <v>89</v>
      </c>
      <c r="C223">
        <v>11.4</v>
      </c>
      <c r="D223">
        <v>34.2</v>
      </c>
      <c r="E223">
        <v>36.2</v>
      </c>
      <c r="F223">
        <v>15.4</v>
      </c>
      <c r="G223">
        <v>11.4</v>
      </c>
      <c r="H223">
        <v>0</v>
      </c>
      <c r="I223">
        <v>0</v>
      </c>
      <c r="J223">
        <v>0</v>
      </c>
      <c r="K223">
        <v>0</v>
      </c>
      <c r="L223">
        <v>0</v>
      </c>
      <c r="M223">
        <v>11.4</v>
      </c>
      <c r="N223">
        <v>11.4</v>
      </c>
      <c r="O223">
        <v>13.4</v>
      </c>
      <c r="P223">
        <v>11.4</v>
      </c>
      <c r="Q223">
        <v>11.4</v>
      </c>
      <c r="R223">
        <v>0</v>
      </c>
      <c r="S223">
        <v>0</v>
      </c>
      <c r="T223">
        <v>0</v>
      </c>
      <c r="U223">
        <v>0</v>
      </c>
      <c r="V223">
        <v>0</v>
      </c>
      <c r="W223">
        <v>0</v>
      </c>
      <c r="X223">
        <v>22.8</v>
      </c>
      <c r="Y223">
        <v>36.2</v>
      </c>
      <c r="Z223">
        <v>34.2</v>
      </c>
      <c r="AA223">
        <v>22.8</v>
      </c>
      <c r="AB223">
        <v>0</v>
      </c>
      <c r="AC223">
        <v>0</v>
      </c>
      <c r="AD223">
        <v>0</v>
      </c>
      <c r="AE223">
        <v>0</v>
      </c>
      <c r="AF223">
        <v>0</v>
      </c>
      <c r="AH223">
        <v>0</v>
      </c>
    </row>
    <row r="224" spans="1:34" ht="15.95">
      <c r="A224" s="74" t="s">
        <v>311</v>
      </c>
      <c r="B224" s="79" t="s">
        <v>89</v>
      </c>
      <c r="C224">
        <v>0</v>
      </c>
      <c r="D224">
        <v>15</v>
      </c>
      <c r="E224">
        <v>0</v>
      </c>
      <c r="F224">
        <v>0</v>
      </c>
      <c r="G224">
        <v>0</v>
      </c>
      <c r="H224">
        <v>0</v>
      </c>
      <c r="I224">
        <v>0</v>
      </c>
      <c r="J224">
        <v>0</v>
      </c>
      <c r="K224">
        <v>0</v>
      </c>
      <c r="L224">
        <v>0</v>
      </c>
      <c r="M224">
        <v>0</v>
      </c>
      <c r="N224">
        <v>15</v>
      </c>
      <c r="O224">
        <v>0</v>
      </c>
      <c r="P224">
        <v>0</v>
      </c>
      <c r="Q224">
        <v>0</v>
      </c>
      <c r="R224">
        <v>0</v>
      </c>
      <c r="S224">
        <v>0</v>
      </c>
      <c r="T224">
        <v>0</v>
      </c>
      <c r="U224">
        <v>0</v>
      </c>
      <c r="V224">
        <v>0</v>
      </c>
      <c r="W224">
        <v>0</v>
      </c>
      <c r="X224">
        <v>45</v>
      </c>
      <c r="Y224">
        <v>0</v>
      </c>
      <c r="Z224">
        <v>0</v>
      </c>
      <c r="AA224">
        <v>0</v>
      </c>
      <c r="AB224">
        <v>0</v>
      </c>
      <c r="AC224">
        <v>0</v>
      </c>
      <c r="AD224">
        <v>0</v>
      </c>
      <c r="AE224">
        <v>0</v>
      </c>
      <c r="AF224">
        <v>0</v>
      </c>
      <c r="AH224">
        <v>0</v>
      </c>
    </row>
    <row r="225" spans="1:34" ht="15.95">
      <c r="A225" s="73" t="s">
        <v>312</v>
      </c>
      <c r="B225" s="79" t="s">
        <v>89</v>
      </c>
      <c r="C225">
        <v>25</v>
      </c>
      <c r="D225">
        <v>89.200000000000017</v>
      </c>
      <c r="E225">
        <v>254.20000000000002</v>
      </c>
      <c r="F225">
        <v>95.6</v>
      </c>
      <c r="G225">
        <v>116.4</v>
      </c>
      <c r="H225">
        <v>0</v>
      </c>
      <c r="I225">
        <v>75</v>
      </c>
      <c r="J225">
        <v>0</v>
      </c>
      <c r="K225">
        <v>0</v>
      </c>
      <c r="L225">
        <v>0</v>
      </c>
      <c r="M225">
        <v>116</v>
      </c>
      <c r="N225">
        <v>73.4</v>
      </c>
      <c r="O225">
        <v>91</v>
      </c>
      <c r="P225">
        <v>41</v>
      </c>
      <c r="Q225">
        <v>71</v>
      </c>
      <c r="R225">
        <v>0</v>
      </c>
      <c r="S225">
        <v>14</v>
      </c>
      <c r="T225">
        <v>0</v>
      </c>
      <c r="U225">
        <v>0</v>
      </c>
      <c r="V225">
        <v>0</v>
      </c>
      <c r="W225">
        <v>75</v>
      </c>
      <c r="X225">
        <v>44.67</v>
      </c>
      <c r="Y225">
        <v>184</v>
      </c>
      <c r="Z225">
        <v>104</v>
      </c>
      <c r="AA225">
        <v>97</v>
      </c>
      <c r="AB225">
        <v>0</v>
      </c>
      <c r="AC225">
        <v>67</v>
      </c>
      <c r="AD225">
        <v>0</v>
      </c>
      <c r="AE225">
        <v>0</v>
      </c>
      <c r="AF225">
        <v>0</v>
      </c>
      <c r="AH225">
        <v>0</v>
      </c>
    </row>
    <row r="226" spans="1:34" ht="15.95">
      <c r="A226" s="74" t="s">
        <v>313</v>
      </c>
      <c r="B226" s="79" t="s">
        <v>89</v>
      </c>
      <c r="C226">
        <v>0</v>
      </c>
      <c r="D226">
        <v>15</v>
      </c>
      <c r="E226">
        <v>24.4</v>
      </c>
      <c r="F226">
        <v>6.6</v>
      </c>
      <c r="G226">
        <v>0</v>
      </c>
      <c r="H226">
        <v>0</v>
      </c>
      <c r="I226">
        <v>0</v>
      </c>
      <c r="J226">
        <v>0</v>
      </c>
      <c r="K226">
        <v>0</v>
      </c>
      <c r="L226">
        <v>0</v>
      </c>
      <c r="M226">
        <v>0</v>
      </c>
      <c r="N226">
        <v>0</v>
      </c>
      <c r="O226">
        <v>22.8</v>
      </c>
      <c r="P226">
        <v>16.2</v>
      </c>
      <c r="Q226">
        <v>0</v>
      </c>
      <c r="R226">
        <v>0</v>
      </c>
      <c r="S226">
        <v>0</v>
      </c>
      <c r="T226">
        <v>0</v>
      </c>
      <c r="U226">
        <v>0</v>
      </c>
      <c r="V226">
        <v>0</v>
      </c>
      <c r="W226">
        <v>0</v>
      </c>
      <c r="X226">
        <v>15</v>
      </c>
      <c r="Y226">
        <v>22.8</v>
      </c>
      <c r="Z226">
        <v>16.2</v>
      </c>
      <c r="AA226">
        <v>0</v>
      </c>
      <c r="AB226">
        <v>0</v>
      </c>
      <c r="AC226">
        <v>0</v>
      </c>
      <c r="AD226">
        <v>0</v>
      </c>
      <c r="AE226">
        <v>0</v>
      </c>
      <c r="AF226">
        <v>0</v>
      </c>
      <c r="AH226">
        <v>0</v>
      </c>
    </row>
    <row r="227" spans="1:34" ht="32.1">
      <c r="A227" s="73" t="s">
        <v>314</v>
      </c>
      <c r="B227" s="79" t="s">
        <v>89</v>
      </c>
      <c r="C227">
        <v>0</v>
      </c>
      <c r="D227">
        <v>30</v>
      </c>
      <c r="E227">
        <v>15</v>
      </c>
      <c r="F227">
        <v>0</v>
      </c>
      <c r="G227">
        <v>0</v>
      </c>
      <c r="H227">
        <v>0</v>
      </c>
      <c r="I227">
        <v>0</v>
      </c>
      <c r="J227">
        <v>0</v>
      </c>
      <c r="K227">
        <v>0</v>
      </c>
      <c r="L227">
        <v>0</v>
      </c>
      <c r="M227">
        <v>0</v>
      </c>
      <c r="N227">
        <v>45</v>
      </c>
      <c r="O227">
        <v>15</v>
      </c>
      <c r="P227">
        <v>15</v>
      </c>
      <c r="Q227">
        <v>0</v>
      </c>
      <c r="R227">
        <v>0</v>
      </c>
      <c r="S227">
        <v>0</v>
      </c>
      <c r="T227">
        <v>0</v>
      </c>
      <c r="U227">
        <v>0</v>
      </c>
      <c r="V227">
        <v>0</v>
      </c>
      <c r="W227">
        <v>0</v>
      </c>
      <c r="X227">
        <v>60</v>
      </c>
      <c r="Y227">
        <v>15</v>
      </c>
      <c r="Z227">
        <v>0</v>
      </c>
      <c r="AA227">
        <v>0</v>
      </c>
      <c r="AB227">
        <v>0</v>
      </c>
      <c r="AC227">
        <v>0</v>
      </c>
      <c r="AD227">
        <v>0</v>
      </c>
      <c r="AE227">
        <v>0</v>
      </c>
      <c r="AF227">
        <v>0</v>
      </c>
      <c r="AH227">
        <v>0</v>
      </c>
    </row>
    <row r="228" spans="1:34" ht="15.95">
      <c r="A228" s="74" t="s">
        <v>315</v>
      </c>
      <c r="B228" s="79" t="s">
        <v>89</v>
      </c>
      <c r="C228">
        <v>15</v>
      </c>
      <c r="D228">
        <v>26.4</v>
      </c>
      <c r="E228">
        <v>26</v>
      </c>
      <c r="F228">
        <v>0</v>
      </c>
      <c r="G228">
        <v>15</v>
      </c>
      <c r="H228">
        <v>0</v>
      </c>
      <c r="I228">
        <v>0</v>
      </c>
      <c r="J228">
        <v>0</v>
      </c>
      <c r="K228">
        <v>0</v>
      </c>
      <c r="L228">
        <v>0</v>
      </c>
      <c r="M228">
        <v>0</v>
      </c>
      <c r="N228">
        <v>20.4</v>
      </c>
      <c r="O228">
        <v>7.5</v>
      </c>
      <c r="P228">
        <v>7.5</v>
      </c>
      <c r="Q228">
        <v>7.5</v>
      </c>
      <c r="R228">
        <v>0</v>
      </c>
      <c r="S228">
        <v>0</v>
      </c>
      <c r="T228">
        <v>0</v>
      </c>
      <c r="U228">
        <v>0</v>
      </c>
      <c r="V228">
        <v>0</v>
      </c>
      <c r="W228">
        <v>0</v>
      </c>
      <c r="X228">
        <v>0</v>
      </c>
      <c r="Y228">
        <v>6.32</v>
      </c>
      <c r="Z228">
        <v>27.9</v>
      </c>
      <c r="AA228">
        <v>7.5</v>
      </c>
      <c r="AB228">
        <v>0</v>
      </c>
      <c r="AC228">
        <v>0</v>
      </c>
      <c r="AD228">
        <v>0</v>
      </c>
      <c r="AE228">
        <v>0</v>
      </c>
      <c r="AF228">
        <v>0</v>
      </c>
      <c r="AH228">
        <v>0</v>
      </c>
    </row>
    <row r="229" spans="1:34" ht="15.95">
      <c r="A229" s="73" t="s">
        <v>316</v>
      </c>
      <c r="B229" s="79" t="s">
        <v>89</v>
      </c>
      <c r="C229">
        <v>0</v>
      </c>
      <c r="D229">
        <v>45</v>
      </c>
      <c r="E229">
        <v>21</v>
      </c>
      <c r="F229">
        <v>18</v>
      </c>
      <c r="G229">
        <v>0</v>
      </c>
      <c r="H229">
        <v>0</v>
      </c>
      <c r="I229">
        <v>0</v>
      </c>
      <c r="J229">
        <v>0</v>
      </c>
      <c r="K229">
        <v>0</v>
      </c>
      <c r="L229">
        <v>0</v>
      </c>
      <c r="M229">
        <v>0</v>
      </c>
      <c r="N229">
        <v>30</v>
      </c>
      <c r="O229">
        <v>30</v>
      </c>
      <c r="P229">
        <v>6</v>
      </c>
      <c r="Q229">
        <v>0</v>
      </c>
      <c r="R229">
        <v>0</v>
      </c>
      <c r="S229">
        <v>0</v>
      </c>
      <c r="T229">
        <v>0</v>
      </c>
      <c r="U229">
        <v>0</v>
      </c>
      <c r="V229">
        <v>0</v>
      </c>
      <c r="W229">
        <v>0</v>
      </c>
      <c r="X229">
        <v>45</v>
      </c>
      <c r="Y229">
        <v>30</v>
      </c>
      <c r="Z229">
        <v>6</v>
      </c>
      <c r="AA229">
        <v>0</v>
      </c>
      <c r="AB229">
        <v>0</v>
      </c>
      <c r="AC229">
        <v>0</v>
      </c>
      <c r="AD229">
        <v>0</v>
      </c>
      <c r="AE229">
        <v>0</v>
      </c>
      <c r="AF229">
        <v>0</v>
      </c>
      <c r="AH229">
        <v>0</v>
      </c>
    </row>
    <row r="230" spans="1:34" ht="15.95">
      <c r="A230" s="73" t="s">
        <v>317</v>
      </c>
      <c r="B230" s="79" t="s">
        <v>89</v>
      </c>
      <c r="C230">
        <v>0</v>
      </c>
      <c r="D230">
        <v>60</v>
      </c>
      <c r="E230">
        <v>45</v>
      </c>
      <c r="F230">
        <v>9.02</v>
      </c>
      <c r="G230">
        <v>0</v>
      </c>
      <c r="H230">
        <v>0</v>
      </c>
      <c r="I230">
        <v>0</v>
      </c>
      <c r="J230">
        <v>0</v>
      </c>
      <c r="K230">
        <v>0</v>
      </c>
      <c r="L230">
        <v>0</v>
      </c>
      <c r="M230">
        <v>0</v>
      </c>
      <c r="N230">
        <v>45</v>
      </c>
      <c r="O230">
        <v>45</v>
      </c>
      <c r="P230">
        <v>2.5</v>
      </c>
      <c r="Q230">
        <v>0</v>
      </c>
      <c r="R230">
        <v>0</v>
      </c>
      <c r="S230">
        <v>0</v>
      </c>
      <c r="T230">
        <v>0</v>
      </c>
      <c r="U230">
        <v>0</v>
      </c>
      <c r="V230">
        <v>0</v>
      </c>
      <c r="W230">
        <v>0</v>
      </c>
      <c r="X230">
        <v>23</v>
      </c>
      <c r="Y230">
        <v>75</v>
      </c>
      <c r="Z230">
        <v>13</v>
      </c>
      <c r="AA230">
        <v>0</v>
      </c>
      <c r="AB230">
        <v>0</v>
      </c>
      <c r="AC230">
        <v>0</v>
      </c>
      <c r="AD230">
        <v>0</v>
      </c>
      <c r="AE230">
        <v>0</v>
      </c>
      <c r="AF230">
        <v>0</v>
      </c>
      <c r="AH230">
        <v>0</v>
      </c>
    </row>
    <row r="231" spans="1:34" ht="15.95">
      <c r="A231" s="73" t="s">
        <v>318</v>
      </c>
      <c r="B231" s="79" t="s">
        <v>89</v>
      </c>
      <c r="C231">
        <v>0</v>
      </c>
      <c r="D231">
        <v>8.5</v>
      </c>
      <c r="E231">
        <v>23</v>
      </c>
      <c r="F231">
        <v>9.5</v>
      </c>
      <c r="G231">
        <v>0</v>
      </c>
      <c r="H231">
        <v>0</v>
      </c>
      <c r="I231">
        <v>0</v>
      </c>
      <c r="J231">
        <v>0</v>
      </c>
      <c r="K231">
        <v>0</v>
      </c>
      <c r="L231">
        <v>0</v>
      </c>
      <c r="M231">
        <v>0</v>
      </c>
      <c r="N231">
        <v>8.5</v>
      </c>
      <c r="O231">
        <v>0</v>
      </c>
      <c r="P231">
        <v>6</v>
      </c>
      <c r="Q231">
        <v>0</v>
      </c>
      <c r="R231">
        <v>0</v>
      </c>
      <c r="S231">
        <v>0</v>
      </c>
      <c r="T231">
        <v>0</v>
      </c>
      <c r="U231">
        <v>0</v>
      </c>
      <c r="V231">
        <v>0</v>
      </c>
      <c r="W231">
        <v>0</v>
      </c>
      <c r="X231">
        <v>0</v>
      </c>
      <c r="Y231">
        <v>8.5</v>
      </c>
      <c r="Z231">
        <v>6</v>
      </c>
      <c r="AA231">
        <v>0</v>
      </c>
      <c r="AB231">
        <v>0</v>
      </c>
      <c r="AC231">
        <v>0</v>
      </c>
      <c r="AD231">
        <v>0</v>
      </c>
      <c r="AE231">
        <v>0</v>
      </c>
      <c r="AF231">
        <v>0</v>
      </c>
      <c r="AH231">
        <v>0</v>
      </c>
    </row>
    <row r="232" spans="1:34" ht="15.95">
      <c r="A232" s="74" t="s">
        <v>319</v>
      </c>
      <c r="B232" s="79" t="s">
        <v>89</v>
      </c>
      <c r="C232">
        <v>0</v>
      </c>
      <c r="D232">
        <v>45</v>
      </c>
      <c r="E232">
        <v>30</v>
      </c>
      <c r="F232">
        <v>51</v>
      </c>
      <c r="G232">
        <v>0</v>
      </c>
      <c r="H232">
        <v>9</v>
      </c>
      <c r="I232">
        <v>0</v>
      </c>
      <c r="J232">
        <v>0</v>
      </c>
      <c r="K232">
        <v>0</v>
      </c>
      <c r="L232">
        <v>0</v>
      </c>
      <c r="M232">
        <v>0</v>
      </c>
      <c r="N232">
        <v>30</v>
      </c>
      <c r="O232">
        <v>11.4</v>
      </c>
      <c r="P232">
        <v>11.4</v>
      </c>
      <c r="Q232">
        <v>0</v>
      </c>
      <c r="R232">
        <v>0</v>
      </c>
      <c r="S232">
        <v>0</v>
      </c>
      <c r="T232">
        <v>0</v>
      </c>
      <c r="U232">
        <v>0</v>
      </c>
      <c r="V232">
        <v>0</v>
      </c>
      <c r="W232">
        <v>0</v>
      </c>
      <c r="X232">
        <v>30</v>
      </c>
      <c r="Y232">
        <v>13.9</v>
      </c>
      <c r="Z232">
        <v>26.4</v>
      </c>
      <c r="AA232">
        <v>0</v>
      </c>
      <c r="AB232">
        <v>17.5</v>
      </c>
      <c r="AC232">
        <v>0</v>
      </c>
      <c r="AD232">
        <v>0</v>
      </c>
      <c r="AE232">
        <v>0</v>
      </c>
      <c r="AF232">
        <v>0</v>
      </c>
      <c r="AH232">
        <v>0</v>
      </c>
    </row>
    <row r="233" spans="1:34" ht="32.1">
      <c r="A233" s="74" t="s">
        <v>320</v>
      </c>
      <c r="B233" s="79" t="s">
        <v>89</v>
      </c>
      <c r="C233">
        <v>9</v>
      </c>
      <c r="D233">
        <v>15</v>
      </c>
      <c r="E233">
        <v>311</v>
      </c>
      <c r="F233">
        <v>75</v>
      </c>
      <c r="G233">
        <v>15</v>
      </c>
      <c r="H233">
        <v>0</v>
      </c>
      <c r="I233">
        <v>0</v>
      </c>
      <c r="J233">
        <v>0</v>
      </c>
      <c r="K233">
        <v>0</v>
      </c>
      <c r="L233">
        <v>0</v>
      </c>
      <c r="M233">
        <v>15</v>
      </c>
      <c r="N233">
        <v>19.71</v>
      </c>
      <c r="O233">
        <v>171</v>
      </c>
      <c r="P233">
        <v>57</v>
      </c>
      <c r="Q233">
        <v>30</v>
      </c>
      <c r="R233">
        <v>0</v>
      </c>
      <c r="S233">
        <v>0</v>
      </c>
      <c r="T233">
        <v>0</v>
      </c>
      <c r="U233">
        <v>0</v>
      </c>
      <c r="V233">
        <v>0</v>
      </c>
      <c r="W233">
        <v>0</v>
      </c>
      <c r="X233">
        <v>15</v>
      </c>
      <c r="Y233">
        <v>267.45</v>
      </c>
      <c r="Z233">
        <v>109.44</v>
      </c>
      <c r="AA233">
        <v>96</v>
      </c>
      <c r="AB233">
        <v>0</v>
      </c>
      <c r="AC233">
        <v>0</v>
      </c>
      <c r="AD233">
        <v>0</v>
      </c>
      <c r="AE233">
        <v>0</v>
      </c>
      <c r="AF233">
        <v>0</v>
      </c>
      <c r="AH233">
        <v>0</v>
      </c>
    </row>
    <row r="234" spans="1:34" ht="15.95">
      <c r="A234" s="73" t="s">
        <v>321</v>
      </c>
      <c r="B234" s="79" t="s">
        <v>89</v>
      </c>
      <c r="C234">
        <v>15</v>
      </c>
      <c r="D234">
        <v>42</v>
      </c>
      <c r="E234">
        <v>360.15</v>
      </c>
      <c r="F234">
        <v>106.23</v>
      </c>
      <c r="G234">
        <v>73.15</v>
      </c>
      <c r="H234">
        <v>0</v>
      </c>
      <c r="I234">
        <v>15</v>
      </c>
      <c r="J234">
        <v>0</v>
      </c>
      <c r="K234">
        <v>0</v>
      </c>
      <c r="L234">
        <v>0</v>
      </c>
      <c r="M234">
        <v>27</v>
      </c>
      <c r="N234">
        <v>9</v>
      </c>
      <c r="O234">
        <v>306.1</v>
      </c>
      <c r="P234">
        <v>158</v>
      </c>
      <c r="Q234">
        <v>42</v>
      </c>
      <c r="R234">
        <v>0</v>
      </c>
      <c r="S234">
        <v>0</v>
      </c>
      <c r="T234">
        <v>0</v>
      </c>
      <c r="U234">
        <v>0</v>
      </c>
      <c r="V234">
        <v>0</v>
      </c>
      <c r="W234">
        <v>40</v>
      </c>
      <c r="X234">
        <v>77.45</v>
      </c>
      <c r="Y234">
        <v>335</v>
      </c>
      <c r="Z234">
        <v>166.6</v>
      </c>
      <c r="AA234">
        <v>55</v>
      </c>
      <c r="AB234">
        <v>0</v>
      </c>
      <c r="AC234">
        <v>0</v>
      </c>
      <c r="AD234">
        <v>0</v>
      </c>
      <c r="AE234">
        <v>0</v>
      </c>
      <c r="AF234">
        <v>0</v>
      </c>
      <c r="AH234">
        <v>0</v>
      </c>
    </row>
    <row r="235" spans="1:34" ht="15.95">
      <c r="A235" s="73" t="s">
        <v>322</v>
      </c>
      <c r="B235" s="79" t="s">
        <v>89</v>
      </c>
      <c r="C235">
        <v>0</v>
      </c>
      <c r="D235">
        <v>94.800000000000011</v>
      </c>
      <c r="E235">
        <v>226.78000000000006</v>
      </c>
      <c r="F235">
        <v>135.1</v>
      </c>
      <c r="G235">
        <v>37.8</v>
      </c>
      <c r="H235">
        <v>0</v>
      </c>
      <c r="I235">
        <v>0</v>
      </c>
      <c r="J235">
        <v>0</v>
      </c>
      <c r="K235">
        <v>0</v>
      </c>
      <c r="L235">
        <v>2</v>
      </c>
      <c r="M235">
        <v>15</v>
      </c>
      <c r="N235">
        <v>83.4</v>
      </c>
      <c r="O235">
        <v>129</v>
      </c>
      <c r="P235">
        <v>96.600000000000009</v>
      </c>
      <c r="Q235">
        <v>26.4</v>
      </c>
      <c r="R235">
        <v>0</v>
      </c>
      <c r="S235">
        <v>0</v>
      </c>
      <c r="T235">
        <v>0</v>
      </c>
      <c r="U235">
        <v>0</v>
      </c>
      <c r="V235">
        <v>0</v>
      </c>
      <c r="W235">
        <v>15</v>
      </c>
      <c r="X235">
        <v>98.4</v>
      </c>
      <c r="Y235">
        <v>148.20000000000002</v>
      </c>
      <c r="Z235">
        <v>135.3</v>
      </c>
      <c r="AA235">
        <v>26.4</v>
      </c>
      <c r="AB235">
        <v>0</v>
      </c>
      <c r="AC235">
        <v>0</v>
      </c>
      <c r="AD235">
        <v>0</v>
      </c>
      <c r="AE235">
        <v>0</v>
      </c>
      <c r="AF235">
        <v>0</v>
      </c>
      <c r="AH235">
        <v>2</v>
      </c>
    </row>
    <row r="236" spans="1:34" ht="32.1">
      <c r="A236" s="74" t="s">
        <v>53</v>
      </c>
      <c r="B236" s="79" t="s">
        <v>151</v>
      </c>
      <c r="C236">
        <v>0</v>
      </c>
      <c r="D236">
        <v>0</v>
      </c>
      <c r="E236">
        <v>953.4</v>
      </c>
      <c r="F236">
        <v>395.4</v>
      </c>
      <c r="G236">
        <v>97.8</v>
      </c>
      <c r="H236">
        <v>0</v>
      </c>
      <c r="I236">
        <v>57</v>
      </c>
      <c r="J236">
        <v>0</v>
      </c>
      <c r="K236">
        <v>15</v>
      </c>
      <c r="L236">
        <v>0</v>
      </c>
      <c r="M236">
        <v>0</v>
      </c>
      <c r="N236">
        <v>0</v>
      </c>
      <c r="O236">
        <v>954</v>
      </c>
      <c r="P236">
        <v>378.86</v>
      </c>
      <c r="Q236">
        <v>45</v>
      </c>
      <c r="R236">
        <v>14</v>
      </c>
      <c r="S236">
        <v>54</v>
      </c>
      <c r="T236">
        <v>29</v>
      </c>
      <c r="U236">
        <v>0</v>
      </c>
      <c r="V236">
        <v>0</v>
      </c>
      <c r="W236">
        <v>0</v>
      </c>
      <c r="X236">
        <v>0</v>
      </c>
      <c r="Y236">
        <v>954</v>
      </c>
      <c r="Z236">
        <v>369</v>
      </c>
      <c r="AA236">
        <v>75</v>
      </c>
      <c r="AB236">
        <v>15</v>
      </c>
      <c r="AC236">
        <v>81</v>
      </c>
      <c r="AD236">
        <v>30</v>
      </c>
      <c r="AE236">
        <v>15</v>
      </c>
      <c r="AF236">
        <v>0</v>
      </c>
      <c r="AH236">
        <v>0</v>
      </c>
    </row>
    <row r="237" spans="1:34" ht="15.95">
      <c r="A237" s="74" t="s">
        <v>323</v>
      </c>
      <c r="B237" s="79" t="s">
        <v>89</v>
      </c>
      <c r="C237">
        <v>0</v>
      </c>
      <c r="D237">
        <v>15</v>
      </c>
      <c r="E237">
        <v>30</v>
      </c>
      <c r="F237">
        <v>17.5</v>
      </c>
      <c r="G237">
        <v>0</v>
      </c>
      <c r="H237">
        <v>0</v>
      </c>
      <c r="I237">
        <v>0</v>
      </c>
      <c r="J237">
        <v>0</v>
      </c>
      <c r="K237">
        <v>0</v>
      </c>
      <c r="L237">
        <v>0</v>
      </c>
      <c r="M237">
        <v>0</v>
      </c>
      <c r="N237">
        <v>30</v>
      </c>
      <c r="O237">
        <v>0</v>
      </c>
      <c r="P237">
        <v>0</v>
      </c>
      <c r="Q237">
        <v>0</v>
      </c>
      <c r="R237">
        <v>0</v>
      </c>
      <c r="S237">
        <v>0</v>
      </c>
      <c r="T237">
        <v>0</v>
      </c>
      <c r="U237">
        <v>0</v>
      </c>
      <c r="V237">
        <v>0</v>
      </c>
      <c r="W237">
        <v>0</v>
      </c>
      <c r="X237">
        <v>15</v>
      </c>
      <c r="Y237">
        <v>30</v>
      </c>
      <c r="Z237">
        <v>24</v>
      </c>
      <c r="AA237">
        <v>0</v>
      </c>
      <c r="AB237">
        <v>0</v>
      </c>
      <c r="AC237">
        <v>0</v>
      </c>
      <c r="AD237">
        <v>0</v>
      </c>
      <c r="AE237">
        <v>0</v>
      </c>
      <c r="AF237">
        <v>0</v>
      </c>
      <c r="AH237">
        <v>0</v>
      </c>
    </row>
    <row r="238" spans="1:34" ht="15.95">
      <c r="A238" s="74" t="s">
        <v>324</v>
      </c>
      <c r="B238" s="79" t="s">
        <v>89</v>
      </c>
      <c r="C238">
        <v>60</v>
      </c>
      <c r="D238">
        <v>30</v>
      </c>
      <c r="E238">
        <v>273</v>
      </c>
      <c r="F238">
        <v>87</v>
      </c>
      <c r="G238">
        <v>135</v>
      </c>
      <c r="H238">
        <v>30</v>
      </c>
      <c r="I238">
        <v>0</v>
      </c>
      <c r="J238">
        <v>0</v>
      </c>
      <c r="K238">
        <v>0</v>
      </c>
      <c r="L238">
        <v>0</v>
      </c>
      <c r="M238">
        <v>36</v>
      </c>
      <c r="N238">
        <v>51</v>
      </c>
      <c r="O238">
        <v>134.5</v>
      </c>
      <c r="P238">
        <v>7.5</v>
      </c>
      <c r="Q238">
        <v>45</v>
      </c>
      <c r="R238">
        <v>14</v>
      </c>
      <c r="S238">
        <v>0</v>
      </c>
      <c r="T238">
        <v>0</v>
      </c>
      <c r="U238">
        <v>0</v>
      </c>
      <c r="V238">
        <v>0</v>
      </c>
      <c r="W238">
        <v>30</v>
      </c>
      <c r="X238">
        <v>25.36</v>
      </c>
      <c r="Y238">
        <v>183.75</v>
      </c>
      <c r="Z238">
        <v>48.55</v>
      </c>
      <c r="AA238">
        <v>87</v>
      </c>
      <c r="AB238">
        <v>15</v>
      </c>
      <c r="AC238">
        <v>0</v>
      </c>
      <c r="AD238">
        <v>0</v>
      </c>
      <c r="AE238">
        <v>0</v>
      </c>
      <c r="AF238">
        <v>0</v>
      </c>
      <c r="AH238">
        <v>0</v>
      </c>
    </row>
    <row r="239" spans="1:34" ht="32.1">
      <c r="A239" s="74" t="s">
        <v>54</v>
      </c>
      <c r="B239" s="79" t="s">
        <v>151</v>
      </c>
      <c r="C239">
        <v>39</v>
      </c>
      <c r="D239">
        <v>0</v>
      </c>
      <c r="E239">
        <v>1419</v>
      </c>
      <c r="F239">
        <v>405</v>
      </c>
      <c r="G239">
        <v>233</v>
      </c>
      <c r="H239">
        <v>225</v>
      </c>
      <c r="I239">
        <v>0</v>
      </c>
      <c r="J239">
        <v>0</v>
      </c>
      <c r="K239">
        <v>0</v>
      </c>
      <c r="L239">
        <v>1</v>
      </c>
      <c r="M239">
        <v>83</v>
      </c>
      <c r="N239">
        <v>0</v>
      </c>
      <c r="O239">
        <v>720</v>
      </c>
      <c r="P239">
        <v>180</v>
      </c>
      <c r="Q239">
        <v>147</v>
      </c>
      <c r="R239">
        <v>115</v>
      </c>
      <c r="S239">
        <v>14</v>
      </c>
      <c r="T239">
        <v>0</v>
      </c>
      <c r="U239">
        <v>0</v>
      </c>
      <c r="V239">
        <v>0</v>
      </c>
      <c r="W239">
        <v>81</v>
      </c>
      <c r="X239">
        <v>0</v>
      </c>
      <c r="Y239">
        <v>1073</v>
      </c>
      <c r="Z239">
        <v>327</v>
      </c>
      <c r="AA239">
        <v>205</v>
      </c>
      <c r="AB239">
        <v>180</v>
      </c>
      <c r="AC239">
        <v>45</v>
      </c>
      <c r="AD239">
        <v>0</v>
      </c>
      <c r="AE239">
        <v>0</v>
      </c>
      <c r="AF239">
        <v>0</v>
      </c>
      <c r="AH239">
        <v>1</v>
      </c>
    </row>
    <row r="240" spans="1:34" ht="32.1">
      <c r="A240" s="74" t="s">
        <v>325</v>
      </c>
      <c r="B240" s="79" t="s">
        <v>89</v>
      </c>
      <c r="C240">
        <v>0</v>
      </c>
      <c r="D240">
        <v>0</v>
      </c>
      <c r="E240">
        <v>506</v>
      </c>
      <c r="F240">
        <v>167</v>
      </c>
      <c r="G240">
        <v>15</v>
      </c>
      <c r="H240">
        <v>66</v>
      </c>
      <c r="I240">
        <v>26</v>
      </c>
      <c r="J240">
        <v>30</v>
      </c>
      <c r="K240">
        <v>0</v>
      </c>
      <c r="L240">
        <v>0</v>
      </c>
      <c r="M240">
        <v>0</v>
      </c>
      <c r="N240">
        <v>30</v>
      </c>
      <c r="O240">
        <v>187.5</v>
      </c>
      <c r="P240">
        <v>75</v>
      </c>
      <c r="Q240">
        <v>30</v>
      </c>
      <c r="R240">
        <v>43</v>
      </c>
      <c r="S240">
        <v>0</v>
      </c>
      <c r="T240">
        <v>0</v>
      </c>
      <c r="U240">
        <v>0</v>
      </c>
      <c r="V240">
        <v>0</v>
      </c>
      <c r="W240">
        <v>0</v>
      </c>
      <c r="X240">
        <v>15</v>
      </c>
      <c r="Y240">
        <v>290.5</v>
      </c>
      <c r="Z240">
        <v>154.74</v>
      </c>
      <c r="AA240">
        <v>103</v>
      </c>
      <c r="AB240">
        <v>42.5</v>
      </c>
      <c r="AC240">
        <v>0</v>
      </c>
      <c r="AD240">
        <v>0</v>
      </c>
      <c r="AE240">
        <v>0</v>
      </c>
      <c r="AF240">
        <v>0</v>
      </c>
      <c r="AH240">
        <v>0</v>
      </c>
    </row>
    <row r="241" spans="1:34" ht="32.1">
      <c r="A241" s="74" t="s">
        <v>55</v>
      </c>
      <c r="B241" s="79" t="s">
        <v>151</v>
      </c>
      <c r="C241">
        <v>225</v>
      </c>
      <c r="D241">
        <v>99</v>
      </c>
      <c r="E241">
        <v>1452</v>
      </c>
      <c r="F241">
        <v>338.08000000000004</v>
      </c>
      <c r="G241">
        <v>728.07999999999993</v>
      </c>
      <c r="H241">
        <v>195</v>
      </c>
      <c r="I241">
        <v>480</v>
      </c>
      <c r="J241">
        <v>75</v>
      </c>
      <c r="K241">
        <v>155.07999999999998</v>
      </c>
      <c r="L241">
        <v>2</v>
      </c>
      <c r="M241">
        <v>210</v>
      </c>
      <c r="N241">
        <v>99</v>
      </c>
      <c r="O241">
        <v>882</v>
      </c>
      <c r="P241">
        <v>195</v>
      </c>
      <c r="Q241">
        <v>510</v>
      </c>
      <c r="R241">
        <v>128</v>
      </c>
      <c r="S241">
        <v>298</v>
      </c>
      <c r="T241">
        <v>0</v>
      </c>
      <c r="U241">
        <v>71</v>
      </c>
      <c r="V241">
        <v>0</v>
      </c>
      <c r="W241">
        <v>165</v>
      </c>
      <c r="X241">
        <v>144</v>
      </c>
      <c r="Y241">
        <v>1137</v>
      </c>
      <c r="Z241">
        <v>225</v>
      </c>
      <c r="AA241">
        <v>630</v>
      </c>
      <c r="AB241">
        <v>135</v>
      </c>
      <c r="AC241">
        <v>375</v>
      </c>
      <c r="AD241">
        <v>30</v>
      </c>
      <c r="AE241">
        <v>57</v>
      </c>
      <c r="AF241">
        <v>0</v>
      </c>
      <c r="AH241">
        <v>2</v>
      </c>
    </row>
    <row r="242" spans="1:34" ht="48">
      <c r="A242" s="73" t="s">
        <v>326</v>
      </c>
      <c r="B242" s="79" t="s">
        <v>138</v>
      </c>
      <c r="C242">
        <v>0</v>
      </c>
      <c r="D242">
        <v>0</v>
      </c>
      <c r="E242">
        <v>820</v>
      </c>
      <c r="F242">
        <v>362.85</v>
      </c>
      <c r="G242">
        <v>37</v>
      </c>
      <c r="H242">
        <v>45</v>
      </c>
      <c r="I242">
        <v>30</v>
      </c>
      <c r="J242">
        <v>0</v>
      </c>
      <c r="K242">
        <v>0</v>
      </c>
      <c r="L242">
        <v>0</v>
      </c>
      <c r="M242">
        <v>0</v>
      </c>
      <c r="N242">
        <v>0</v>
      </c>
      <c r="O242">
        <v>478</v>
      </c>
      <c r="P242">
        <v>197</v>
      </c>
      <c r="Q242">
        <v>14</v>
      </c>
      <c r="R242">
        <v>14</v>
      </c>
      <c r="S242">
        <v>0</v>
      </c>
      <c r="T242">
        <v>0</v>
      </c>
      <c r="U242">
        <v>0</v>
      </c>
      <c r="V242">
        <v>0</v>
      </c>
      <c r="W242">
        <v>0</v>
      </c>
      <c r="X242">
        <v>0</v>
      </c>
      <c r="Y242">
        <v>582</v>
      </c>
      <c r="Z242">
        <v>213</v>
      </c>
      <c r="AA242">
        <v>61</v>
      </c>
      <c r="AB242">
        <v>15</v>
      </c>
      <c r="AC242">
        <v>0</v>
      </c>
      <c r="AD242">
        <v>0</v>
      </c>
      <c r="AE242">
        <v>0</v>
      </c>
      <c r="AF242">
        <v>0</v>
      </c>
      <c r="AH242">
        <v>0</v>
      </c>
    </row>
    <row r="243" spans="1:34" ht="15.95">
      <c r="A243" s="74" t="s">
        <v>327</v>
      </c>
      <c r="B243" s="79" t="s">
        <v>89</v>
      </c>
      <c r="C243">
        <v>0</v>
      </c>
      <c r="D243">
        <v>0</v>
      </c>
      <c r="E243">
        <v>581</v>
      </c>
      <c r="F243">
        <v>173.45999999999998</v>
      </c>
      <c r="G243">
        <v>44</v>
      </c>
      <c r="H243">
        <v>305.46</v>
      </c>
      <c r="I243">
        <v>0</v>
      </c>
      <c r="J243">
        <v>0</v>
      </c>
      <c r="K243">
        <v>0</v>
      </c>
      <c r="L243">
        <v>0</v>
      </c>
      <c r="M243">
        <v>0</v>
      </c>
      <c r="N243">
        <v>47.5</v>
      </c>
      <c r="O243">
        <v>356</v>
      </c>
      <c r="P243">
        <v>133</v>
      </c>
      <c r="Q243">
        <v>29</v>
      </c>
      <c r="R243">
        <v>120</v>
      </c>
      <c r="S243">
        <v>0</v>
      </c>
      <c r="T243">
        <v>0</v>
      </c>
      <c r="U243">
        <v>0</v>
      </c>
      <c r="V243">
        <v>0</v>
      </c>
      <c r="W243">
        <v>0</v>
      </c>
      <c r="X243">
        <v>0</v>
      </c>
      <c r="Y243">
        <v>429</v>
      </c>
      <c r="Z243">
        <v>199</v>
      </c>
      <c r="AA243">
        <v>36</v>
      </c>
      <c r="AB243">
        <v>188</v>
      </c>
      <c r="AC243">
        <v>0</v>
      </c>
      <c r="AD243">
        <v>0</v>
      </c>
      <c r="AE243">
        <v>0</v>
      </c>
      <c r="AF243">
        <v>0</v>
      </c>
      <c r="AH243">
        <v>0</v>
      </c>
    </row>
    <row r="244" spans="1:34" ht="15.95">
      <c r="A244" s="73" t="s">
        <v>328</v>
      </c>
      <c r="B244" s="79" t="s">
        <v>89</v>
      </c>
      <c r="C244">
        <v>0</v>
      </c>
      <c r="D244">
        <v>0</v>
      </c>
      <c r="E244">
        <v>0</v>
      </c>
      <c r="F244">
        <v>0</v>
      </c>
      <c r="G244">
        <v>0</v>
      </c>
      <c r="H244">
        <v>0</v>
      </c>
      <c r="I244">
        <v>0</v>
      </c>
      <c r="J244">
        <v>0</v>
      </c>
      <c r="K244">
        <v>0</v>
      </c>
      <c r="L244">
        <v>0</v>
      </c>
      <c r="M244">
        <v>0</v>
      </c>
      <c r="N244">
        <v>0</v>
      </c>
      <c r="O244">
        <v>3</v>
      </c>
      <c r="P244">
        <v>0</v>
      </c>
      <c r="Q244">
        <v>0</v>
      </c>
      <c r="R244">
        <v>0</v>
      </c>
      <c r="S244">
        <v>0</v>
      </c>
      <c r="T244">
        <v>0</v>
      </c>
      <c r="U244">
        <v>0</v>
      </c>
      <c r="V244">
        <v>0</v>
      </c>
      <c r="W244">
        <v>0</v>
      </c>
      <c r="X244">
        <v>15</v>
      </c>
      <c r="Y244">
        <v>3</v>
      </c>
      <c r="Z244">
        <v>0</v>
      </c>
      <c r="AA244">
        <v>0</v>
      </c>
      <c r="AB244">
        <v>0</v>
      </c>
      <c r="AC244">
        <v>0</v>
      </c>
      <c r="AD244">
        <v>0</v>
      </c>
      <c r="AE244">
        <v>0</v>
      </c>
      <c r="AF244">
        <v>0</v>
      </c>
      <c r="AH244">
        <v>0</v>
      </c>
    </row>
    <row r="245" spans="1:34" ht="32.1">
      <c r="A245" s="73" t="s">
        <v>329</v>
      </c>
      <c r="B245" s="79" t="s">
        <v>89</v>
      </c>
      <c r="C245">
        <v>39</v>
      </c>
      <c r="D245">
        <v>15</v>
      </c>
      <c r="E245">
        <v>162</v>
      </c>
      <c r="F245">
        <v>36</v>
      </c>
      <c r="G245">
        <v>84</v>
      </c>
      <c r="H245">
        <v>54</v>
      </c>
      <c r="I245">
        <v>15</v>
      </c>
      <c r="J245">
        <v>99</v>
      </c>
      <c r="K245">
        <v>0</v>
      </c>
      <c r="L245">
        <v>0</v>
      </c>
      <c r="M245">
        <v>15</v>
      </c>
      <c r="N245">
        <v>25</v>
      </c>
      <c r="O245">
        <v>162</v>
      </c>
      <c r="P245">
        <v>42</v>
      </c>
      <c r="Q245">
        <v>57</v>
      </c>
      <c r="R245">
        <v>0</v>
      </c>
      <c r="S245">
        <v>14</v>
      </c>
      <c r="T245">
        <v>154</v>
      </c>
      <c r="U245">
        <v>0</v>
      </c>
      <c r="V245">
        <v>0</v>
      </c>
      <c r="W245">
        <v>30</v>
      </c>
      <c r="X245">
        <v>30</v>
      </c>
      <c r="Y245">
        <v>165</v>
      </c>
      <c r="Z245">
        <v>48</v>
      </c>
      <c r="AA245">
        <v>75</v>
      </c>
      <c r="AB245">
        <v>0</v>
      </c>
      <c r="AC245">
        <v>15</v>
      </c>
      <c r="AD245">
        <v>168</v>
      </c>
      <c r="AE245">
        <v>0</v>
      </c>
      <c r="AF245">
        <v>0</v>
      </c>
      <c r="AH245">
        <v>0</v>
      </c>
    </row>
    <row r="246" spans="1:34" ht="15.95">
      <c r="A246" s="74" t="s">
        <v>330</v>
      </c>
      <c r="B246" s="79" t="s">
        <v>89</v>
      </c>
      <c r="C246">
        <v>0</v>
      </c>
      <c r="D246">
        <v>0</v>
      </c>
      <c r="E246">
        <v>37.8</v>
      </c>
      <c r="F246">
        <v>26.4</v>
      </c>
      <c r="G246">
        <v>22.8</v>
      </c>
      <c r="H246">
        <v>11.4</v>
      </c>
      <c r="I246">
        <v>0</v>
      </c>
      <c r="J246">
        <v>0</v>
      </c>
      <c r="K246">
        <v>0</v>
      </c>
      <c r="L246">
        <v>0</v>
      </c>
      <c r="M246">
        <v>0</v>
      </c>
      <c r="N246">
        <v>0</v>
      </c>
      <c r="O246">
        <v>15</v>
      </c>
      <c r="P246">
        <v>15</v>
      </c>
      <c r="Q246">
        <v>0</v>
      </c>
      <c r="R246">
        <v>0</v>
      </c>
      <c r="S246">
        <v>29</v>
      </c>
      <c r="T246">
        <v>0</v>
      </c>
      <c r="U246">
        <v>0</v>
      </c>
      <c r="V246">
        <v>0</v>
      </c>
      <c r="W246">
        <v>0</v>
      </c>
      <c r="X246">
        <v>0</v>
      </c>
      <c r="Y246">
        <v>15</v>
      </c>
      <c r="Z246">
        <v>15</v>
      </c>
      <c r="AA246">
        <v>0</v>
      </c>
      <c r="AB246">
        <v>0</v>
      </c>
      <c r="AC246">
        <v>30</v>
      </c>
      <c r="AD246">
        <v>0</v>
      </c>
      <c r="AE246">
        <v>0</v>
      </c>
      <c r="AF246">
        <v>0</v>
      </c>
      <c r="AH246">
        <v>0</v>
      </c>
    </row>
    <row r="247" spans="1:34" ht="15.95">
      <c r="A247" s="73" t="s">
        <v>331</v>
      </c>
      <c r="B247" s="79" t="s">
        <v>89</v>
      </c>
      <c r="C247">
        <v>0</v>
      </c>
      <c r="D247">
        <v>15</v>
      </c>
      <c r="E247">
        <v>0</v>
      </c>
      <c r="F247">
        <v>0</v>
      </c>
      <c r="G247">
        <v>0</v>
      </c>
      <c r="H247">
        <v>0</v>
      </c>
      <c r="I247">
        <v>0</v>
      </c>
      <c r="J247">
        <v>0</v>
      </c>
      <c r="K247">
        <v>0</v>
      </c>
      <c r="L247">
        <v>0</v>
      </c>
      <c r="M247">
        <v>0</v>
      </c>
      <c r="N247">
        <v>30</v>
      </c>
      <c r="O247">
        <v>0</v>
      </c>
      <c r="P247">
        <v>0</v>
      </c>
      <c r="Q247">
        <v>0</v>
      </c>
      <c r="R247">
        <v>0</v>
      </c>
      <c r="S247">
        <v>0</v>
      </c>
      <c r="T247">
        <v>0</v>
      </c>
      <c r="U247">
        <v>0</v>
      </c>
      <c r="V247">
        <v>0</v>
      </c>
      <c r="W247">
        <v>0</v>
      </c>
      <c r="X247">
        <v>36.19</v>
      </c>
      <c r="Y247">
        <v>11.4</v>
      </c>
      <c r="Z247">
        <v>11.4</v>
      </c>
      <c r="AA247">
        <v>0</v>
      </c>
      <c r="AB247">
        <v>0</v>
      </c>
      <c r="AC247">
        <v>0</v>
      </c>
      <c r="AD247">
        <v>0</v>
      </c>
      <c r="AE247">
        <v>0</v>
      </c>
      <c r="AF247">
        <v>0</v>
      </c>
      <c r="AH247">
        <v>0</v>
      </c>
    </row>
    <row r="248" spans="1:34" ht="15.95">
      <c r="A248" s="74" t="s">
        <v>332</v>
      </c>
      <c r="B248" s="79" t="s">
        <v>89</v>
      </c>
      <c r="C248">
        <v>0</v>
      </c>
      <c r="D248">
        <v>0</v>
      </c>
      <c r="E248">
        <v>26.4</v>
      </c>
      <c r="F248">
        <v>31.44</v>
      </c>
      <c r="G248">
        <v>0</v>
      </c>
      <c r="H248">
        <v>0</v>
      </c>
      <c r="I248">
        <v>0</v>
      </c>
      <c r="J248">
        <v>0</v>
      </c>
      <c r="K248">
        <v>0</v>
      </c>
      <c r="L248">
        <v>0</v>
      </c>
      <c r="M248">
        <v>0</v>
      </c>
      <c r="N248">
        <v>9</v>
      </c>
      <c r="O248">
        <v>3</v>
      </c>
      <c r="P248">
        <v>15</v>
      </c>
      <c r="Q248">
        <v>0</v>
      </c>
      <c r="R248">
        <v>0</v>
      </c>
      <c r="S248">
        <v>0</v>
      </c>
      <c r="T248">
        <v>0</v>
      </c>
      <c r="U248">
        <v>0</v>
      </c>
      <c r="V248">
        <v>0</v>
      </c>
      <c r="W248">
        <v>0</v>
      </c>
      <c r="X248">
        <v>3</v>
      </c>
      <c r="Y248">
        <v>3</v>
      </c>
      <c r="Z248">
        <v>15</v>
      </c>
      <c r="AA248">
        <v>0</v>
      </c>
      <c r="AB248">
        <v>0</v>
      </c>
      <c r="AC248">
        <v>0</v>
      </c>
      <c r="AD248">
        <v>0</v>
      </c>
      <c r="AE248">
        <v>0</v>
      </c>
      <c r="AF248">
        <v>0</v>
      </c>
      <c r="AH248">
        <v>0</v>
      </c>
    </row>
    <row r="249" spans="1:34" ht="15.95">
      <c r="A249" s="73" t="s">
        <v>333</v>
      </c>
      <c r="B249" s="79" t="s">
        <v>89</v>
      </c>
      <c r="C249">
        <v>30</v>
      </c>
      <c r="D249">
        <v>75</v>
      </c>
      <c r="E249">
        <v>0</v>
      </c>
      <c r="F249">
        <v>15</v>
      </c>
      <c r="G249">
        <v>0</v>
      </c>
      <c r="H249">
        <v>0</v>
      </c>
      <c r="I249">
        <v>0</v>
      </c>
      <c r="J249">
        <v>0</v>
      </c>
      <c r="K249">
        <v>0</v>
      </c>
      <c r="L249">
        <v>0</v>
      </c>
      <c r="M249">
        <v>30</v>
      </c>
      <c r="N249">
        <v>15</v>
      </c>
      <c r="O249">
        <v>15</v>
      </c>
      <c r="P249">
        <v>39</v>
      </c>
      <c r="Q249">
        <v>0</v>
      </c>
      <c r="R249">
        <v>0</v>
      </c>
      <c r="S249">
        <v>0</v>
      </c>
      <c r="T249">
        <v>0</v>
      </c>
      <c r="U249">
        <v>0</v>
      </c>
      <c r="V249">
        <v>0</v>
      </c>
      <c r="W249">
        <v>0</v>
      </c>
      <c r="X249">
        <v>0</v>
      </c>
      <c r="Y249">
        <v>64</v>
      </c>
      <c r="Z249">
        <v>36</v>
      </c>
      <c r="AA249">
        <v>0</v>
      </c>
      <c r="AB249">
        <v>0</v>
      </c>
      <c r="AC249">
        <v>0</v>
      </c>
      <c r="AD249">
        <v>0</v>
      </c>
      <c r="AE249">
        <v>0</v>
      </c>
      <c r="AF249">
        <v>0</v>
      </c>
      <c r="AH249">
        <v>0</v>
      </c>
    </row>
    <row r="250" spans="1:34" ht="15.95">
      <c r="A250" s="73" t="s">
        <v>334</v>
      </c>
      <c r="B250" s="79" t="s">
        <v>89</v>
      </c>
      <c r="C250">
        <v>0</v>
      </c>
      <c r="D250">
        <v>0</v>
      </c>
      <c r="E250">
        <v>0</v>
      </c>
      <c r="F250">
        <v>0</v>
      </c>
      <c r="G250">
        <v>0</v>
      </c>
      <c r="H250">
        <v>0</v>
      </c>
      <c r="I250">
        <v>0</v>
      </c>
      <c r="J250">
        <v>0</v>
      </c>
      <c r="K250">
        <v>0</v>
      </c>
      <c r="L250">
        <v>0</v>
      </c>
      <c r="M250">
        <v>0</v>
      </c>
      <c r="N250">
        <v>0</v>
      </c>
      <c r="O250">
        <v>0</v>
      </c>
      <c r="P250">
        <v>0</v>
      </c>
      <c r="Q250">
        <v>0</v>
      </c>
      <c r="R250">
        <v>0</v>
      </c>
      <c r="S250">
        <v>0</v>
      </c>
      <c r="T250">
        <v>0</v>
      </c>
      <c r="U250">
        <v>0</v>
      </c>
      <c r="V250">
        <v>0</v>
      </c>
      <c r="W250">
        <v>0</v>
      </c>
      <c r="X250">
        <v>15</v>
      </c>
      <c r="Y250">
        <v>0</v>
      </c>
      <c r="Z250">
        <v>0</v>
      </c>
      <c r="AA250">
        <v>0</v>
      </c>
      <c r="AB250">
        <v>0</v>
      </c>
      <c r="AC250">
        <v>0</v>
      </c>
      <c r="AD250">
        <v>0</v>
      </c>
      <c r="AE250">
        <v>0</v>
      </c>
      <c r="AF250">
        <v>0</v>
      </c>
      <c r="AH250">
        <v>0</v>
      </c>
    </row>
    <row r="251" spans="1:34" ht="15.95">
      <c r="A251" s="74" t="s">
        <v>335</v>
      </c>
      <c r="B251" s="79" t="s">
        <v>89</v>
      </c>
      <c r="C251">
        <v>0</v>
      </c>
      <c r="D251">
        <v>30</v>
      </c>
      <c r="E251">
        <v>0</v>
      </c>
      <c r="F251">
        <v>0</v>
      </c>
      <c r="G251">
        <v>0</v>
      </c>
      <c r="H251">
        <v>0</v>
      </c>
      <c r="I251">
        <v>0</v>
      </c>
      <c r="J251">
        <v>0</v>
      </c>
      <c r="K251">
        <v>0</v>
      </c>
      <c r="L251">
        <v>0</v>
      </c>
      <c r="M251">
        <v>0</v>
      </c>
      <c r="N251">
        <v>30</v>
      </c>
      <c r="O251">
        <v>0</v>
      </c>
      <c r="P251">
        <v>0</v>
      </c>
      <c r="Q251">
        <v>0</v>
      </c>
      <c r="R251">
        <v>0</v>
      </c>
      <c r="S251">
        <v>0</v>
      </c>
      <c r="T251">
        <v>0</v>
      </c>
      <c r="U251">
        <v>0</v>
      </c>
      <c r="V251">
        <v>0</v>
      </c>
      <c r="W251">
        <v>0</v>
      </c>
      <c r="X251">
        <v>15</v>
      </c>
      <c r="Y251">
        <v>15</v>
      </c>
      <c r="Z251">
        <v>15</v>
      </c>
      <c r="AA251">
        <v>0</v>
      </c>
      <c r="AB251">
        <v>0</v>
      </c>
      <c r="AC251">
        <v>30</v>
      </c>
      <c r="AD251">
        <v>0</v>
      </c>
      <c r="AE251">
        <v>0</v>
      </c>
      <c r="AF251">
        <v>0</v>
      </c>
      <c r="AH251">
        <v>0</v>
      </c>
    </row>
    <row r="252" spans="1:34" ht="32.1">
      <c r="A252" s="74" t="s">
        <v>336</v>
      </c>
      <c r="B252" s="79" t="s">
        <v>89</v>
      </c>
      <c r="C252">
        <v>0</v>
      </c>
      <c r="D252">
        <v>0</v>
      </c>
      <c r="E252">
        <v>393</v>
      </c>
      <c r="F252">
        <v>126</v>
      </c>
      <c r="G252">
        <v>42</v>
      </c>
      <c r="H252">
        <v>156</v>
      </c>
      <c r="I252">
        <v>0</v>
      </c>
      <c r="J252">
        <v>0</v>
      </c>
      <c r="K252">
        <v>0</v>
      </c>
      <c r="L252">
        <v>0</v>
      </c>
      <c r="M252">
        <v>0</v>
      </c>
      <c r="N252">
        <v>0</v>
      </c>
      <c r="O252">
        <v>330</v>
      </c>
      <c r="P252">
        <v>107.14</v>
      </c>
      <c r="Q252">
        <v>15</v>
      </c>
      <c r="R252">
        <v>166.14</v>
      </c>
      <c r="S252">
        <v>0</v>
      </c>
      <c r="T252">
        <v>0</v>
      </c>
      <c r="U252">
        <v>0</v>
      </c>
      <c r="V252">
        <v>0</v>
      </c>
      <c r="W252">
        <v>0</v>
      </c>
      <c r="X252">
        <v>0</v>
      </c>
      <c r="Y252">
        <v>393</v>
      </c>
      <c r="Z252">
        <v>120</v>
      </c>
      <c r="AA252">
        <v>15</v>
      </c>
      <c r="AB252">
        <v>186</v>
      </c>
      <c r="AC252">
        <v>0</v>
      </c>
      <c r="AD252">
        <v>0</v>
      </c>
      <c r="AE252">
        <v>0</v>
      </c>
      <c r="AF252">
        <v>0</v>
      </c>
      <c r="AH252">
        <v>0</v>
      </c>
    </row>
    <row r="253" spans="1:34" ht="32.1">
      <c r="A253" s="74" t="s">
        <v>337</v>
      </c>
      <c r="B253" s="79" t="s">
        <v>89</v>
      </c>
      <c r="C253">
        <v>0</v>
      </c>
      <c r="D253">
        <v>79.800000000000011</v>
      </c>
      <c r="E253">
        <v>440.39999999999975</v>
      </c>
      <c r="F253">
        <v>266.00000000000006</v>
      </c>
      <c r="G253">
        <v>68.4</v>
      </c>
      <c r="H253">
        <v>0</v>
      </c>
      <c r="I253">
        <v>0</v>
      </c>
      <c r="J253">
        <v>0</v>
      </c>
      <c r="K253">
        <v>0</v>
      </c>
      <c r="L253">
        <v>0</v>
      </c>
      <c r="M253">
        <v>0</v>
      </c>
      <c r="N253">
        <v>91.200000000000017</v>
      </c>
      <c r="O253">
        <v>259.40000000000009</v>
      </c>
      <c r="P253">
        <v>159.80000000000004</v>
      </c>
      <c r="Q253">
        <v>45.6</v>
      </c>
      <c r="R253">
        <v>27.4</v>
      </c>
      <c r="S253">
        <v>16</v>
      </c>
      <c r="T253">
        <v>0</v>
      </c>
      <c r="U253">
        <v>0</v>
      </c>
      <c r="V253">
        <v>0</v>
      </c>
      <c r="W253">
        <v>0</v>
      </c>
      <c r="X253">
        <v>79.800000000000011</v>
      </c>
      <c r="Y253">
        <v>416.22999999999979</v>
      </c>
      <c r="Z253">
        <v>282.20000000000005</v>
      </c>
      <c r="AA253">
        <v>54.199999999999996</v>
      </c>
      <c r="AB253">
        <v>22.8</v>
      </c>
      <c r="AC253">
        <v>45.6</v>
      </c>
      <c r="AD253">
        <v>0</v>
      </c>
      <c r="AE253">
        <v>0</v>
      </c>
      <c r="AF253">
        <v>0</v>
      </c>
      <c r="AH253">
        <v>0</v>
      </c>
    </row>
    <row r="254" spans="1:34" ht="32.1">
      <c r="A254" s="73" t="s">
        <v>338</v>
      </c>
      <c r="B254" s="79" t="s">
        <v>89</v>
      </c>
      <c r="C254">
        <v>0</v>
      </c>
      <c r="D254">
        <v>11.4</v>
      </c>
      <c r="E254">
        <v>14.4</v>
      </c>
      <c r="F254">
        <v>11.4</v>
      </c>
      <c r="G254">
        <v>0</v>
      </c>
      <c r="H254">
        <v>0</v>
      </c>
      <c r="I254">
        <v>0</v>
      </c>
      <c r="J254">
        <v>0</v>
      </c>
      <c r="K254">
        <v>0</v>
      </c>
      <c r="L254">
        <v>0</v>
      </c>
      <c r="M254">
        <v>0</v>
      </c>
      <c r="N254">
        <v>22.8</v>
      </c>
      <c r="O254">
        <v>11.4</v>
      </c>
      <c r="P254">
        <v>11.4</v>
      </c>
      <c r="Q254">
        <v>0</v>
      </c>
      <c r="R254">
        <v>0</v>
      </c>
      <c r="S254">
        <v>0</v>
      </c>
      <c r="T254">
        <v>0</v>
      </c>
      <c r="U254">
        <v>0</v>
      </c>
      <c r="V254">
        <v>0</v>
      </c>
      <c r="W254">
        <v>0</v>
      </c>
      <c r="X254">
        <v>34.2</v>
      </c>
      <c r="Y254">
        <v>11.4</v>
      </c>
      <c r="Z254">
        <v>11.4</v>
      </c>
      <c r="AA254">
        <v>0</v>
      </c>
      <c r="AB254">
        <v>0</v>
      </c>
      <c r="AC254">
        <v>0</v>
      </c>
      <c r="AD254">
        <v>0</v>
      </c>
      <c r="AE254">
        <v>0</v>
      </c>
      <c r="AF254">
        <v>0</v>
      </c>
      <c r="AH254">
        <v>0</v>
      </c>
    </row>
    <row r="255" spans="1:34" ht="15.95">
      <c r="A255" s="73" t="s">
        <v>339</v>
      </c>
      <c r="B255" s="79" t="s">
        <v>89</v>
      </c>
      <c r="C255">
        <v>0</v>
      </c>
      <c r="D255">
        <v>0</v>
      </c>
      <c r="E255">
        <v>41.4</v>
      </c>
      <c r="F255">
        <v>19.4</v>
      </c>
      <c r="G255">
        <v>30</v>
      </c>
      <c r="H255">
        <v>22.8</v>
      </c>
      <c r="I255">
        <v>23</v>
      </c>
      <c r="J255">
        <v>0</v>
      </c>
      <c r="K255">
        <v>15</v>
      </c>
      <c r="L255">
        <v>0</v>
      </c>
      <c r="M255">
        <v>15</v>
      </c>
      <c r="N255">
        <v>0</v>
      </c>
      <c r="O255">
        <v>12</v>
      </c>
      <c r="P255">
        <v>0</v>
      </c>
      <c r="Q255">
        <v>27</v>
      </c>
      <c r="R255">
        <v>0</v>
      </c>
      <c r="S255">
        <v>14</v>
      </c>
      <c r="T255">
        <v>0</v>
      </c>
      <c r="U255">
        <v>0</v>
      </c>
      <c r="V255">
        <v>0</v>
      </c>
      <c r="W255">
        <v>15</v>
      </c>
      <c r="X255">
        <v>15</v>
      </c>
      <c r="Y255">
        <v>12</v>
      </c>
      <c r="Z255">
        <v>0</v>
      </c>
      <c r="AA255">
        <v>27</v>
      </c>
      <c r="AB255">
        <v>0</v>
      </c>
      <c r="AC255">
        <v>12</v>
      </c>
      <c r="AD255">
        <v>0</v>
      </c>
      <c r="AE255">
        <v>0</v>
      </c>
      <c r="AF255">
        <v>0</v>
      </c>
      <c r="AH255">
        <v>0</v>
      </c>
    </row>
    <row r="256" spans="1:34" ht="15.95">
      <c r="A256" s="73" t="s">
        <v>340</v>
      </c>
      <c r="B256" s="79" t="s">
        <v>89</v>
      </c>
      <c r="C256">
        <v>0</v>
      </c>
      <c r="D256">
        <v>68.4</v>
      </c>
      <c r="E256">
        <v>25.8</v>
      </c>
      <c r="F256">
        <v>6.25</v>
      </c>
      <c r="G256">
        <v>0</v>
      </c>
      <c r="H256">
        <v>0</v>
      </c>
      <c r="I256">
        <v>0</v>
      </c>
      <c r="J256">
        <v>0</v>
      </c>
      <c r="K256">
        <v>0</v>
      </c>
      <c r="L256">
        <v>0</v>
      </c>
      <c r="M256">
        <v>0</v>
      </c>
      <c r="N256">
        <v>41.4</v>
      </c>
      <c r="O256">
        <v>45.6</v>
      </c>
      <c r="P256">
        <v>46.56</v>
      </c>
      <c r="Q256">
        <v>0</v>
      </c>
      <c r="R256">
        <v>0</v>
      </c>
      <c r="S256">
        <v>0</v>
      </c>
      <c r="T256">
        <v>0</v>
      </c>
      <c r="U256">
        <v>0</v>
      </c>
      <c r="V256">
        <v>0</v>
      </c>
      <c r="W256">
        <v>0</v>
      </c>
      <c r="X256">
        <v>36.5</v>
      </c>
      <c r="Y256">
        <v>33.1</v>
      </c>
      <c r="Z256">
        <v>50.65</v>
      </c>
      <c r="AA256">
        <v>0</v>
      </c>
      <c r="AB256">
        <v>0</v>
      </c>
      <c r="AC256">
        <v>0</v>
      </c>
      <c r="AD256">
        <v>0</v>
      </c>
      <c r="AE256">
        <v>0</v>
      </c>
      <c r="AF256">
        <v>0</v>
      </c>
      <c r="AH256">
        <v>0</v>
      </c>
    </row>
    <row r="257" spans="1:34" ht="15.95">
      <c r="A257" s="73" t="s">
        <v>341</v>
      </c>
      <c r="B257" s="79" t="s">
        <v>89</v>
      </c>
      <c r="C257">
        <v>0</v>
      </c>
      <c r="D257">
        <v>11.4</v>
      </c>
      <c r="E257">
        <v>28.799999999999997</v>
      </c>
      <c r="F257">
        <v>18.45</v>
      </c>
      <c r="G257">
        <v>0</v>
      </c>
      <c r="H257">
        <v>0</v>
      </c>
      <c r="I257">
        <v>0</v>
      </c>
      <c r="J257">
        <v>0</v>
      </c>
      <c r="K257">
        <v>0</v>
      </c>
      <c r="L257">
        <v>0</v>
      </c>
      <c r="M257">
        <v>0</v>
      </c>
      <c r="N257">
        <v>11.4</v>
      </c>
      <c r="O257">
        <v>11.4</v>
      </c>
      <c r="P257">
        <v>11.4</v>
      </c>
      <c r="Q257">
        <v>0</v>
      </c>
      <c r="R257">
        <v>0</v>
      </c>
      <c r="S257">
        <v>0</v>
      </c>
      <c r="T257">
        <v>0</v>
      </c>
      <c r="U257">
        <v>0</v>
      </c>
      <c r="V257">
        <v>0</v>
      </c>
      <c r="W257">
        <v>11.4</v>
      </c>
      <c r="X257">
        <v>11.4</v>
      </c>
      <c r="Y257">
        <v>11.4</v>
      </c>
      <c r="Z257">
        <v>11.4</v>
      </c>
      <c r="AA257">
        <v>11.4</v>
      </c>
      <c r="AB257">
        <v>0</v>
      </c>
      <c r="AC257">
        <v>0</v>
      </c>
      <c r="AD257">
        <v>0</v>
      </c>
      <c r="AE257">
        <v>0</v>
      </c>
      <c r="AF257">
        <v>0</v>
      </c>
      <c r="AH257">
        <v>0</v>
      </c>
    </row>
    <row r="258" spans="1:34" ht="15.95">
      <c r="A258" s="74" t="s">
        <v>342</v>
      </c>
      <c r="B258" s="79" t="s">
        <v>89</v>
      </c>
      <c r="C258">
        <v>0</v>
      </c>
      <c r="D258">
        <v>15</v>
      </c>
      <c r="E258">
        <v>0</v>
      </c>
      <c r="F258">
        <v>0</v>
      </c>
      <c r="G258">
        <v>0</v>
      </c>
      <c r="H258">
        <v>0</v>
      </c>
      <c r="I258">
        <v>0</v>
      </c>
      <c r="J258">
        <v>0</v>
      </c>
      <c r="K258">
        <v>0</v>
      </c>
      <c r="L258">
        <v>0</v>
      </c>
      <c r="M258">
        <v>0</v>
      </c>
      <c r="N258">
        <v>0</v>
      </c>
      <c r="O258">
        <v>0</v>
      </c>
      <c r="P258">
        <v>0</v>
      </c>
      <c r="Q258">
        <v>0</v>
      </c>
      <c r="R258">
        <v>0</v>
      </c>
      <c r="S258">
        <v>0</v>
      </c>
      <c r="T258">
        <v>0</v>
      </c>
      <c r="U258">
        <v>0</v>
      </c>
      <c r="V258">
        <v>0</v>
      </c>
      <c r="W258">
        <v>30</v>
      </c>
      <c r="X258">
        <v>15</v>
      </c>
      <c r="Y258">
        <v>0</v>
      </c>
      <c r="Z258">
        <v>0</v>
      </c>
      <c r="AA258">
        <v>0</v>
      </c>
      <c r="AB258">
        <v>0</v>
      </c>
      <c r="AC258">
        <v>0</v>
      </c>
      <c r="AD258">
        <v>0</v>
      </c>
      <c r="AE258">
        <v>0</v>
      </c>
      <c r="AF258">
        <v>0</v>
      </c>
      <c r="AH258">
        <v>0</v>
      </c>
    </row>
    <row r="259" spans="1:34" ht="15.95">
      <c r="A259" s="73" t="s">
        <v>343</v>
      </c>
      <c r="B259" s="79" t="s">
        <v>89</v>
      </c>
      <c r="C259">
        <v>0</v>
      </c>
      <c r="D259">
        <v>15</v>
      </c>
      <c r="E259">
        <v>39</v>
      </c>
      <c r="F259">
        <v>24</v>
      </c>
      <c r="G259">
        <v>0</v>
      </c>
      <c r="H259">
        <v>0</v>
      </c>
      <c r="I259">
        <v>0</v>
      </c>
      <c r="J259">
        <v>0</v>
      </c>
      <c r="K259">
        <v>0</v>
      </c>
      <c r="L259">
        <v>0</v>
      </c>
      <c r="M259">
        <v>0</v>
      </c>
      <c r="N259">
        <v>30</v>
      </c>
      <c r="O259">
        <v>26.4</v>
      </c>
      <c r="P259">
        <v>26.4</v>
      </c>
      <c r="Q259">
        <v>0</v>
      </c>
      <c r="R259">
        <v>0</v>
      </c>
      <c r="S259">
        <v>0</v>
      </c>
      <c r="T259">
        <v>0</v>
      </c>
      <c r="U259">
        <v>0</v>
      </c>
      <c r="V259">
        <v>0</v>
      </c>
      <c r="W259">
        <v>0</v>
      </c>
      <c r="X259">
        <v>30</v>
      </c>
      <c r="Y259">
        <v>26.4</v>
      </c>
      <c r="Z259">
        <v>26.4</v>
      </c>
      <c r="AA259">
        <v>0</v>
      </c>
      <c r="AB259">
        <v>0</v>
      </c>
      <c r="AC259">
        <v>0</v>
      </c>
      <c r="AD259">
        <v>0</v>
      </c>
      <c r="AE259">
        <v>0</v>
      </c>
      <c r="AF259">
        <v>0</v>
      </c>
      <c r="AH259">
        <v>0</v>
      </c>
    </row>
    <row r="260" spans="1:34" ht="15.95">
      <c r="A260" s="73" t="s">
        <v>344</v>
      </c>
      <c r="B260" s="79" t="s">
        <v>89</v>
      </c>
      <c r="C260">
        <v>15</v>
      </c>
      <c r="D260">
        <v>30</v>
      </c>
      <c r="E260">
        <v>0</v>
      </c>
      <c r="F260">
        <v>0</v>
      </c>
      <c r="G260">
        <v>0</v>
      </c>
      <c r="H260">
        <v>0</v>
      </c>
      <c r="I260">
        <v>0</v>
      </c>
      <c r="J260">
        <v>0</v>
      </c>
      <c r="K260">
        <v>0</v>
      </c>
      <c r="L260">
        <v>0</v>
      </c>
      <c r="M260">
        <v>0</v>
      </c>
      <c r="N260">
        <v>30</v>
      </c>
      <c r="O260">
        <v>0</v>
      </c>
      <c r="P260">
        <v>0</v>
      </c>
      <c r="Q260">
        <v>0</v>
      </c>
      <c r="R260">
        <v>0</v>
      </c>
      <c r="S260">
        <v>0</v>
      </c>
      <c r="T260">
        <v>0</v>
      </c>
      <c r="U260">
        <v>0</v>
      </c>
      <c r="V260">
        <v>0</v>
      </c>
      <c r="W260">
        <v>0</v>
      </c>
      <c r="X260">
        <v>15</v>
      </c>
      <c r="Y260">
        <v>0</v>
      </c>
      <c r="Z260">
        <v>0</v>
      </c>
      <c r="AA260">
        <v>0</v>
      </c>
      <c r="AB260">
        <v>0</v>
      </c>
      <c r="AC260">
        <v>0</v>
      </c>
      <c r="AD260">
        <v>0</v>
      </c>
      <c r="AE260">
        <v>0</v>
      </c>
      <c r="AF260">
        <v>0</v>
      </c>
      <c r="AH260">
        <v>0</v>
      </c>
    </row>
    <row r="261" spans="1:34" ht="15.95">
      <c r="A261" s="74" t="s">
        <v>345</v>
      </c>
      <c r="B261" s="79" t="s">
        <v>89</v>
      </c>
      <c r="C261">
        <v>45</v>
      </c>
      <c r="D261">
        <v>75</v>
      </c>
      <c r="E261">
        <v>240</v>
      </c>
      <c r="F261">
        <v>74</v>
      </c>
      <c r="G261">
        <v>60</v>
      </c>
      <c r="H261">
        <v>0</v>
      </c>
      <c r="I261">
        <v>0</v>
      </c>
      <c r="J261">
        <v>0</v>
      </c>
      <c r="K261">
        <v>0</v>
      </c>
      <c r="L261">
        <v>0</v>
      </c>
      <c r="M261">
        <v>45</v>
      </c>
      <c r="N261">
        <v>104</v>
      </c>
      <c r="O261">
        <v>45</v>
      </c>
      <c r="P261">
        <v>15</v>
      </c>
      <c r="Q261">
        <v>60</v>
      </c>
      <c r="R261">
        <v>0</v>
      </c>
      <c r="S261">
        <v>0</v>
      </c>
      <c r="T261">
        <v>0</v>
      </c>
      <c r="U261">
        <v>0</v>
      </c>
      <c r="V261">
        <v>0</v>
      </c>
      <c r="W261">
        <v>30</v>
      </c>
      <c r="X261">
        <v>120</v>
      </c>
      <c r="Y261">
        <v>150</v>
      </c>
      <c r="Z261">
        <v>72</v>
      </c>
      <c r="AA261">
        <v>105</v>
      </c>
      <c r="AB261">
        <v>0</v>
      </c>
      <c r="AC261">
        <v>0</v>
      </c>
      <c r="AD261">
        <v>0</v>
      </c>
      <c r="AE261">
        <v>10</v>
      </c>
      <c r="AF261">
        <v>0</v>
      </c>
      <c r="AH261">
        <v>0</v>
      </c>
    </row>
    <row r="262" spans="1:34" ht="15.95">
      <c r="A262" s="73" t="s">
        <v>346</v>
      </c>
      <c r="B262" s="79" t="s">
        <v>89</v>
      </c>
      <c r="C262">
        <v>0</v>
      </c>
      <c r="D262">
        <v>63</v>
      </c>
      <c r="E262">
        <v>615</v>
      </c>
      <c r="F262">
        <v>243</v>
      </c>
      <c r="G262">
        <v>249</v>
      </c>
      <c r="H262">
        <v>0</v>
      </c>
      <c r="I262">
        <v>0</v>
      </c>
      <c r="J262">
        <v>0</v>
      </c>
      <c r="K262">
        <v>0</v>
      </c>
      <c r="L262">
        <v>0</v>
      </c>
      <c r="M262">
        <v>30</v>
      </c>
      <c r="N262">
        <v>108</v>
      </c>
      <c r="O262">
        <v>465</v>
      </c>
      <c r="P262">
        <v>210.95</v>
      </c>
      <c r="Q262">
        <v>84</v>
      </c>
      <c r="R262">
        <v>0</v>
      </c>
      <c r="S262">
        <v>0</v>
      </c>
      <c r="T262">
        <v>0</v>
      </c>
      <c r="U262">
        <v>0</v>
      </c>
      <c r="V262">
        <v>0</v>
      </c>
      <c r="W262">
        <v>0</v>
      </c>
      <c r="X262">
        <v>57</v>
      </c>
      <c r="Y262">
        <v>582</v>
      </c>
      <c r="Z262">
        <v>288</v>
      </c>
      <c r="AA262">
        <v>123</v>
      </c>
      <c r="AB262">
        <v>0</v>
      </c>
      <c r="AC262">
        <v>0</v>
      </c>
      <c r="AD262">
        <v>0</v>
      </c>
      <c r="AE262">
        <v>0</v>
      </c>
      <c r="AF262">
        <v>0</v>
      </c>
      <c r="AH262">
        <v>0</v>
      </c>
    </row>
    <row r="263" spans="1:34" ht="15.95">
      <c r="A263" s="73" t="s">
        <v>347</v>
      </c>
      <c r="B263" s="79" t="s">
        <v>89</v>
      </c>
      <c r="C263">
        <v>0</v>
      </c>
      <c r="D263">
        <v>0</v>
      </c>
      <c r="E263">
        <v>23.5</v>
      </c>
      <c r="F263">
        <v>51</v>
      </c>
      <c r="G263">
        <v>0</v>
      </c>
      <c r="H263">
        <v>0</v>
      </c>
      <c r="I263">
        <v>0</v>
      </c>
      <c r="J263">
        <v>0</v>
      </c>
      <c r="K263">
        <v>0</v>
      </c>
      <c r="L263">
        <v>0</v>
      </c>
      <c r="M263">
        <v>0</v>
      </c>
      <c r="N263">
        <v>0</v>
      </c>
      <c r="O263">
        <v>0</v>
      </c>
      <c r="P263">
        <v>12</v>
      </c>
      <c r="Q263">
        <v>0</v>
      </c>
      <c r="R263">
        <v>0</v>
      </c>
      <c r="S263">
        <v>0</v>
      </c>
      <c r="T263">
        <v>0</v>
      </c>
      <c r="U263">
        <v>0</v>
      </c>
      <c r="V263">
        <v>0</v>
      </c>
      <c r="W263">
        <v>0</v>
      </c>
      <c r="X263">
        <v>0</v>
      </c>
      <c r="Y263">
        <v>0</v>
      </c>
      <c r="Z263">
        <v>12</v>
      </c>
      <c r="AA263">
        <v>0</v>
      </c>
      <c r="AB263">
        <v>0</v>
      </c>
      <c r="AC263">
        <v>0</v>
      </c>
      <c r="AD263">
        <v>0</v>
      </c>
      <c r="AE263">
        <v>0</v>
      </c>
      <c r="AF263">
        <v>0</v>
      </c>
      <c r="AH263">
        <v>0</v>
      </c>
    </row>
    <row r="264" spans="1:34" ht="15.95">
      <c r="A264" s="74" t="s">
        <v>348</v>
      </c>
      <c r="B264" s="79" t="s">
        <v>89</v>
      </c>
      <c r="C264">
        <v>22.11</v>
      </c>
      <c r="D264">
        <v>0</v>
      </c>
      <c r="E264">
        <v>22.8</v>
      </c>
      <c r="F264">
        <v>11.4</v>
      </c>
      <c r="G264">
        <v>33.51</v>
      </c>
      <c r="H264">
        <v>0</v>
      </c>
      <c r="I264">
        <v>0</v>
      </c>
      <c r="J264">
        <v>0</v>
      </c>
      <c r="K264">
        <v>0</v>
      </c>
      <c r="L264">
        <v>0</v>
      </c>
      <c r="M264">
        <v>15</v>
      </c>
      <c r="N264">
        <v>0</v>
      </c>
      <c r="O264">
        <v>0</v>
      </c>
      <c r="P264">
        <v>0</v>
      </c>
      <c r="Q264">
        <v>15</v>
      </c>
      <c r="R264">
        <v>0</v>
      </c>
      <c r="S264">
        <v>0</v>
      </c>
      <c r="T264">
        <v>0</v>
      </c>
      <c r="U264">
        <v>0</v>
      </c>
      <c r="V264">
        <v>0</v>
      </c>
      <c r="W264">
        <v>0</v>
      </c>
      <c r="X264">
        <v>0</v>
      </c>
      <c r="Y264">
        <v>0</v>
      </c>
      <c r="Z264">
        <v>0</v>
      </c>
      <c r="AA264">
        <v>0</v>
      </c>
      <c r="AB264">
        <v>0</v>
      </c>
      <c r="AC264">
        <v>0</v>
      </c>
      <c r="AD264">
        <v>0</v>
      </c>
      <c r="AE264">
        <v>0</v>
      </c>
      <c r="AF264">
        <v>0</v>
      </c>
      <c r="AH264">
        <v>0</v>
      </c>
    </row>
    <row r="265" spans="1:34" ht="15.95">
      <c r="A265" s="73" t="s">
        <v>349</v>
      </c>
      <c r="B265" s="79" t="s">
        <v>89</v>
      </c>
      <c r="C265">
        <v>15</v>
      </c>
      <c r="D265">
        <v>0</v>
      </c>
      <c r="E265">
        <v>27.799999999999997</v>
      </c>
      <c r="F265">
        <v>37.8</v>
      </c>
      <c r="G265">
        <v>15</v>
      </c>
      <c r="H265">
        <v>0</v>
      </c>
      <c r="I265">
        <v>22.8</v>
      </c>
      <c r="J265">
        <v>0</v>
      </c>
      <c r="K265">
        <v>0</v>
      </c>
      <c r="L265">
        <v>0</v>
      </c>
      <c r="M265">
        <v>0</v>
      </c>
      <c r="N265">
        <v>0</v>
      </c>
      <c r="O265">
        <v>15</v>
      </c>
      <c r="P265">
        <v>0</v>
      </c>
      <c r="Q265">
        <v>0</v>
      </c>
      <c r="R265">
        <v>14</v>
      </c>
      <c r="S265">
        <v>0</v>
      </c>
      <c r="T265">
        <v>0</v>
      </c>
      <c r="U265">
        <v>0</v>
      </c>
      <c r="V265">
        <v>0</v>
      </c>
      <c r="W265">
        <v>15</v>
      </c>
      <c r="X265">
        <v>30</v>
      </c>
      <c r="Y265">
        <v>15</v>
      </c>
      <c r="Z265">
        <v>0</v>
      </c>
      <c r="AA265">
        <v>0</v>
      </c>
      <c r="AB265">
        <v>15</v>
      </c>
      <c r="AC265">
        <v>0</v>
      </c>
      <c r="AD265">
        <v>0</v>
      </c>
      <c r="AE265">
        <v>0</v>
      </c>
      <c r="AF265">
        <v>0</v>
      </c>
      <c r="AH265">
        <v>0</v>
      </c>
    </row>
    <row r="266" spans="1:34" ht="15.95">
      <c r="A266" s="73" t="s">
        <v>350</v>
      </c>
      <c r="B266" s="79" t="s">
        <v>89</v>
      </c>
      <c r="C266">
        <v>15</v>
      </c>
      <c r="D266">
        <v>26.5</v>
      </c>
      <c r="E266">
        <v>45</v>
      </c>
      <c r="F266">
        <v>16</v>
      </c>
      <c r="G266">
        <v>0</v>
      </c>
      <c r="H266">
        <v>61</v>
      </c>
      <c r="I266">
        <v>0</v>
      </c>
      <c r="J266">
        <v>0</v>
      </c>
      <c r="K266">
        <v>0</v>
      </c>
      <c r="L266">
        <v>2</v>
      </c>
      <c r="M266">
        <v>15</v>
      </c>
      <c r="N266">
        <v>37.5</v>
      </c>
      <c r="O266">
        <v>27</v>
      </c>
      <c r="P266">
        <v>7</v>
      </c>
      <c r="Q266">
        <v>0</v>
      </c>
      <c r="R266">
        <v>35</v>
      </c>
      <c r="S266">
        <v>0</v>
      </c>
      <c r="T266">
        <v>0</v>
      </c>
      <c r="U266">
        <v>0</v>
      </c>
      <c r="V266">
        <v>0</v>
      </c>
      <c r="W266">
        <v>0</v>
      </c>
      <c r="X266">
        <v>22.5</v>
      </c>
      <c r="Y266">
        <v>38.4</v>
      </c>
      <c r="Z266">
        <v>42.4</v>
      </c>
      <c r="AA266">
        <v>0</v>
      </c>
      <c r="AB266">
        <v>80.8</v>
      </c>
      <c r="AC266">
        <v>0</v>
      </c>
      <c r="AD266">
        <v>0</v>
      </c>
      <c r="AE266">
        <v>0</v>
      </c>
      <c r="AF266">
        <v>0</v>
      </c>
      <c r="AH266">
        <v>2</v>
      </c>
    </row>
    <row r="267" spans="1:34" ht="15.95">
      <c r="A267" s="73" t="s">
        <v>351</v>
      </c>
      <c r="B267" s="79" t="s">
        <v>89</v>
      </c>
      <c r="C267">
        <v>0</v>
      </c>
      <c r="D267">
        <v>0</v>
      </c>
      <c r="E267">
        <v>0</v>
      </c>
      <c r="F267">
        <v>0</v>
      </c>
      <c r="G267">
        <v>0</v>
      </c>
      <c r="H267">
        <v>0</v>
      </c>
      <c r="I267">
        <v>0</v>
      </c>
      <c r="J267">
        <v>0</v>
      </c>
      <c r="K267">
        <v>0</v>
      </c>
      <c r="L267">
        <v>0</v>
      </c>
      <c r="M267">
        <v>11.4</v>
      </c>
      <c r="N267">
        <v>0</v>
      </c>
      <c r="O267">
        <v>0</v>
      </c>
      <c r="P267">
        <v>0</v>
      </c>
      <c r="Q267">
        <v>0</v>
      </c>
      <c r="R267">
        <v>0</v>
      </c>
      <c r="S267">
        <v>0</v>
      </c>
      <c r="T267">
        <v>0</v>
      </c>
      <c r="U267">
        <v>0</v>
      </c>
      <c r="V267">
        <v>0</v>
      </c>
      <c r="W267">
        <v>11.4</v>
      </c>
      <c r="X267">
        <v>11</v>
      </c>
      <c r="Y267">
        <v>0</v>
      </c>
      <c r="Z267">
        <v>0</v>
      </c>
      <c r="AA267">
        <v>0</v>
      </c>
      <c r="AB267">
        <v>0</v>
      </c>
      <c r="AC267">
        <v>0</v>
      </c>
      <c r="AD267">
        <v>0</v>
      </c>
      <c r="AE267">
        <v>0</v>
      </c>
      <c r="AF267">
        <v>0</v>
      </c>
      <c r="AH267">
        <v>0</v>
      </c>
    </row>
    <row r="268" spans="1:34" ht="15.95">
      <c r="A268" s="73" t="s">
        <v>352</v>
      </c>
      <c r="B268" s="79" t="s">
        <v>89</v>
      </c>
      <c r="C268">
        <v>0</v>
      </c>
      <c r="D268">
        <v>45.6</v>
      </c>
      <c r="E268">
        <v>60.6</v>
      </c>
      <c r="F268">
        <v>34.2</v>
      </c>
      <c r="G268">
        <v>0</v>
      </c>
      <c r="H268">
        <v>0</v>
      </c>
      <c r="I268">
        <v>0</v>
      </c>
      <c r="J268">
        <v>0</v>
      </c>
      <c r="K268">
        <v>0</v>
      </c>
      <c r="L268">
        <v>0</v>
      </c>
      <c r="M268">
        <v>0</v>
      </c>
      <c r="N268">
        <v>68.4</v>
      </c>
      <c r="O268">
        <v>37.8</v>
      </c>
      <c r="P268">
        <v>37.8</v>
      </c>
      <c r="Q268">
        <v>0</v>
      </c>
      <c r="R268">
        <v>0</v>
      </c>
      <c r="S268">
        <v>0</v>
      </c>
      <c r="T268">
        <v>0</v>
      </c>
      <c r="U268">
        <v>0</v>
      </c>
      <c r="V268">
        <v>0</v>
      </c>
      <c r="W268">
        <v>0</v>
      </c>
      <c r="X268">
        <v>79.800000000000011</v>
      </c>
      <c r="Y268">
        <v>37.8</v>
      </c>
      <c r="Z268">
        <v>28.799999999999997</v>
      </c>
      <c r="AA268">
        <v>0</v>
      </c>
      <c r="AB268">
        <v>0</v>
      </c>
      <c r="AC268">
        <v>0</v>
      </c>
      <c r="AD268">
        <v>0</v>
      </c>
      <c r="AE268">
        <v>0</v>
      </c>
      <c r="AF268">
        <v>0</v>
      </c>
      <c r="AH268">
        <v>0</v>
      </c>
    </row>
    <row r="269" spans="1:34" ht="15.95">
      <c r="A269" s="74" t="s">
        <v>353</v>
      </c>
      <c r="B269" s="79" t="s">
        <v>89</v>
      </c>
      <c r="C269">
        <v>0</v>
      </c>
      <c r="D269">
        <v>30</v>
      </c>
      <c r="E269">
        <v>0</v>
      </c>
      <c r="F269">
        <v>0</v>
      </c>
      <c r="G269">
        <v>0</v>
      </c>
      <c r="H269">
        <v>0</v>
      </c>
      <c r="I269">
        <v>0</v>
      </c>
      <c r="J269">
        <v>0</v>
      </c>
      <c r="K269">
        <v>0</v>
      </c>
      <c r="L269">
        <v>0</v>
      </c>
      <c r="M269">
        <v>15</v>
      </c>
      <c r="N269">
        <v>30</v>
      </c>
      <c r="O269">
        <v>0</v>
      </c>
      <c r="P269">
        <v>0</v>
      </c>
      <c r="Q269">
        <v>15</v>
      </c>
      <c r="R269">
        <v>0</v>
      </c>
      <c r="S269">
        <v>0</v>
      </c>
      <c r="T269">
        <v>0</v>
      </c>
      <c r="U269">
        <v>0</v>
      </c>
      <c r="V269">
        <v>0</v>
      </c>
      <c r="W269">
        <v>15</v>
      </c>
      <c r="X269">
        <v>15</v>
      </c>
      <c r="Y269">
        <v>0</v>
      </c>
      <c r="Z269">
        <v>0</v>
      </c>
      <c r="AA269">
        <v>15</v>
      </c>
      <c r="AB269">
        <v>0</v>
      </c>
      <c r="AC269">
        <v>0</v>
      </c>
      <c r="AD269">
        <v>0</v>
      </c>
      <c r="AE269">
        <v>0</v>
      </c>
      <c r="AF269">
        <v>0</v>
      </c>
      <c r="AH269">
        <v>0</v>
      </c>
    </row>
    <row r="270" spans="1:34" ht="15.95">
      <c r="A270" s="74" t="s">
        <v>354</v>
      </c>
      <c r="B270" s="79" t="s">
        <v>89</v>
      </c>
      <c r="C270">
        <v>0</v>
      </c>
      <c r="D270">
        <v>0</v>
      </c>
      <c r="E270">
        <v>26.4</v>
      </c>
      <c r="F270">
        <v>26.4</v>
      </c>
      <c r="G270">
        <v>0</v>
      </c>
      <c r="H270">
        <v>0</v>
      </c>
      <c r="I270">
        <v>0</v>
      </c>
      <c r="J270">
        <v>0</v>
      </c>
      <c r="K270">
        <v>0</v>
      </c>
      <c r="L270">
        <v>0</v>
      </c>
      <c r="M270">
        <v>0</v>
      </c>
      <c r="N270">
        <v>0</v>
      </c>
      <c r="O270">
        <v>22.8</v>
      </c>
      <c r="P270">
        <v>22.8</v>
      </c>
      <c r="Q270">
        <v>0</v>
      </c>
      <c r="R270">
        <v>0</v>
      </c>
      <c r="S270">
        <v>0</v>
      </c>
      <c r="T270">
        <v>0</v>
      </c>
      <c r="U270">
        <v>0</v>
      </c>
      <c r="V270">
        <v>0</v>
      </c>
      <c r="W270">
        <v>0</v>
      </c>
      <c r="X270">
        <v>11.4</v>
      </c>
      <c r="Y270">
        <v>22.8</v>
      </c>
      <c r="Z270">
        <v>22.8</v>
      </c>
      <c r="AA270">
        <v>0</v>
      </c>
      <c r="AB270">
        <v>0</v>
      </c>
      <c r="AC270">
        <v>0</v>
      </c>
      <c r="AD270">
        <v>0</v>
      </c>
      <c r="AE270">
        <v>0</v>
      </c>
      <c r="AF270">
        <v>0</v>
      </c>
      <c r="AH270">
        <v>0</v>
      </c>
    </row>
    <row r="271" spans="1:34" ht="15.95">
      <c r="A271" s="73" t="s">
        <v>355</v>
      </c>
      <c r="B271" s="79" t="s">
        <v>89</v>
      </c>
      <c r="C271">
        <v>0</v>
      </c>
      <c r="D271">
        <v>15</v>
      </c>
      <c r="E271">
        <v>3</v>
      </c>
      <c r="F271">
        <v>15</v>
      </c>
      <c r="G271">
        <v>0</v>
      </c>
      <c r="H271">
        <v>0</v>
      </c>
      <c r="I271">
        <v>0</v>
      </c>
      <c r="J271">
        <v>0</v>
      </c>
      <c r="K271">
        <v>0</v>
      </c>
      <c r="L271">
        <v>0</v>
      </c>
      <c r="M271">
        <v>0</v>
      </c>
      <c r="N271">
        <v>15</v>
      </c>
      <c r="O271">
        <v>0</v>
      </c>
      <c r="P271">
        <v>0</v>
      </c>
      <c r="Q271">
        <v>0</v>
      </c>
      <c r="R271">
        <v>0</v>
      </c>
      <c r="S271">
        <v>0</v>
      </c>
      <c r="T271">
        <v>0</v>
      </c>
      <c r="U271">
        <v>0</v>
      </c>
      <c r="V271">
        <v>0</v>
      </c>
      <c r="W271">
        <v>0</v>
      </c>
      <c r="X271">
        <v>30</v>
      </c>
      <c r="Y271">
        <v>0</v>
      </c>
      <c r="Z271">
        <v>0</v>
      </c>
      <c r="AA271">
        <v>0</v>
      </c>
      <c r="AB271">
        <v>0</v>
      </c>
      <c r="AC271">
        <v>0</v>
      </c>
      <c r="AD271">
        <v>0</v>
      </c>
      <c r="AE271">
        <v>0</v>
      </c>
      <c r="AF271">
        <v>0</v>
      </c>
      <c r="AH271">
        <v>0</v>
      </c>
    </row>
    <row r="272" spans="1:34" ht="15.95">
      <c r="A272" s="73" t="s">
        <v>356</v>
      </c>
      <c r="B272" s="79" t="s">
        <v>89</v>
      </c>
      <c r="C272">
        <v>0</v>
      </c>
      <c r="D272">
        <v>0</v>
      </c>
      <c r="E272">
        <v>0</v>
      </c>
      <c r="F272">
        <v>0</v>
      </c>
      <c r="G272">
        <v>0</v>
      </c>
      <c r="H272">
        <v>0</v>
      </c>
      <c r="I272">
        <v>0</v>
      </c>
      <c r="J272">
        <v>0</v>
      </c>
      <c r="K272">
        <v>0</v>
      </c>
      <c r="L272">
        <v>0</v>
      </c>
      <c r="M272">
        <v>0</v>
      </c>
      <c r="N272">
        <v>34.2</v>
      </c>
      <c r="O272">
        <v>0</v>
      </c>
      <c r="P272">
        <v>0</v>
      </c>
      <c r="Q272">
        <v>0</v>
      </c>
      <c r="R272">
        <v>0</v>
      </c>
      <c r="S272">
        <v>0</v>
      </c>
      <c r="T272">
        <v>0</v>
      </c>
      <c r="U272">
        <v>0</v>
      </c>
      <c r="V272">
        <v>0</v>
      </c>
      <c r="W272">
        <v>0</v>
      </c>
      <c r="X272">
        <v>91.200000000000017</v>
      </c>
      <c r="Y272">
        <v>0</v>
      </c>
      <c r="Z272">
        <v>0</v>
      </c>
      <c r="AA272">
        <v>0</v>
      </c>
      <c r="AB272">
        <v>0</v>
      </c>
      <c r="AC272">
        <v>0</v>
      </c>
      <c r="AD272">
        <v>0</v>
      </c>
      <c r="AE272">
        <v>0</v>
      </c>
      <c r="AF272">
        <v>0</v>
      </c>
      <c r="AH272">
        <v>0</v>
      </c>
    </row>
    <row r="273" spans="1:34" ht="15.95">
      <c r="A273" s="73" t="s">
        <v>357</v>
      </c>
      <c r="B273" s="79" t="s">
        <v>89</v>
      </c>
      <c r="C273">
        <v>0</v>
      </c>
      <c r="D273">
        <v>22.8</v>
      </c>
      <c r="E273">
        <v>37.8</v>
      </c>
      <c r="F273">
        <v>26.4</v>
      </c>
      <c r="G273">
        <v>0</v>
      </c>
      <c r="H273">
        <v>30</v>
      </c>
      <c r="I273">
        <v>22.8</v>
      </c>
      <c r="J273">
        <v>0</v>
      </c>
      <c r="K273">
        <v>0</v>
      </c>
      <c r="L273">
        <v>0</v>
      </c>
      <c r="M273">
        <v>0</v>
      </c>
      <c r="N273">
        <v>26.4</v>
      </c>
      <c r="O273">
        <v>22.8</v>
      </c>
      <c r="P273">
        <v>22.8</v>
      </c>
      <c r="Q273">
        <v>0</v>
      </c>
      <c r="R273">
        <v>0</v>
      </c>
      <c r="S273">
        <v>54.8</v>
      </c>
      <c r="T273">
        <v>0</v>
      </c>
      <c r="U273">
        <v>0</v>
      </c>
      <c r="V273">
        <v>0</v>
      </c>
      <c r="W273">
        <v>0</v>
      </c>
      <c r="X273">
        <v>15</v>
      </c>
      <c r="Y273">
        <v>34.2</v>
      </c>
      <c r="Z273">
        <v>22.8</v>
      </c>
      <c r="AA273">
        <v>0</v>
      </c>
      <c r="AB273">
        <v>0</v>
      </c>
      <c r="AC273">
        <v>34.2</v>
      </c>
      <c r="AD273">
        <v>0</v>
      </c>
      <c r="AE273">
        <v>0</v>
      </c>
      <c r="AF273">
        <v>0</v>
      </c>
      <c r="AH273">
        <v>0</v>
      </c>
    </row>
    <row r="274" spans="1:34" ht="15.95">
      <c r="A274" s="73" t="s">
        <v>358</v>
      </c>
      <c r="B274" s="79" t="s">
        <v>89</v>
      </c>
      <c r="C274">
        <v>0</v>
      </c>
      <c r="D274">
        <v>102.60000000000002</v>
      </c>
      <c r="E274">
        <v>228.00000000000009</v>
      </c>
      <c r="F274">
        <v>102.60000000000002</v>
      </c>
      <c r="G274">
        <v>0</v>
      </c>
      <c r="H274">
        <v>34.2</v>
      </c>
      <c r="I274">
        <v>11.4</v>
      </c>
      <c r="J274">
        <v>0</v>
      </c>
      <c r="K274">
        <v>0</v>
      </c>
      <c r="L274">
        <v>0</v>
      </c>
      <c r="M274">
        <v>0</v>
      </c>
      <c r="N274">
        <v>79.800000000000011</v>
      </c>
      <c r="O274">
        <v>136.80000000000004</v>
      </c>
      <c r="P274">
        <v>79.800000000000011</v>
      </c>
      <c r="Q274">
        <v>0</v>
      </c>
      <c r="R274">
        <v>16</v>
      </c>
      <c r="S274">
        <v>16</v>
      </c>
      <c r="T274">
        <v>0</v>
      </c>
      <c r="U274">
        <v>0</v>
      </c>
      <c r="V274">
        <v>0</v>
      </c>
      <c r="W274">
        <v>0</v>
      </c>
      <c r="X274">
        <v>45.6</v>
      </c>
      <c r="Y274">
        <v>245.40000000000009</v>
      </c>
      <c r="Z274">
        <v>154.20000000000005</v>
      </c>
      <c r="AA274">
        <v>12</v>
      </c>
      <c r="AB274">
        <v>57</v>
      </c>
      <c r="AC274">
        <v>11.4</v>
      </c>
      <c r="AD274">
        <v>0</v>
      </c>
      <c r="AE274">
        <v>0</v>
      </c>
      <c r="AF274">
        <v>0</v>
      </c>
      <c r="AH274">
        <v>0</v>
      </c>
    </row>
    <row r="275" spans="1:34" ht="15.95">
      <c r="A275" s="74" t="s">
        <v>359</v>
      </c>
      <c r="B275" s="79" t="s">
        <v>89</v>
      </c>
      <c r="C275">
        <v>15</v>
      </c>
      <c r="D275">
        <v>40</v>
      </c>
      <c r="E275">
        <v>123.98</v>
      </c>
      <c r="F275">
        <v>88.88</v>
      </c>
      <c r="G275">
        <v>15</v>
      </c>
      <c r="H275">
        <v>0</v>
      </c>
      <c r="I275">
        <v>0</v>
      </c>
      <c r="J275">
        <v>0</v>
      </c>
      <c r="K275">
        <v>0</v>
      </c>
      <c r="L275">
        <v>0</v>
      </c>
      <c r="M275">
        <v>15</v>
      </c>
      <c r="N275">
        <v>71.4</v>
      </c>
      <c r="O275">
        <v>117.00000000000001</v>
      </c>
      <c r="P275">
        <v>70.850000000000009</v>
      </c>
      <c r="Q275">
        <v>30</v>
      </c>
      <c r="R275">
        <v>0</v>
      </c>
      <c r="S275">
        <v>0</v>
      </c>
      <c r="T275">
        <v>0</v>
      </c>
      <c r="U275">
        <v>0</v>
      </c>
      <c r="V275">
        <v>0</v>
      </c>
      <c r="W275">
        <v>15</v>
      </c>
      <c r="X275">
        <v>66</v>
      </c>
      <c r="Y275">
        <v>153.00000000000003</v>
      </c>
      <c r="Z275">
        <v>103.85</v>
      </c>
      <c r="AA275">
        <v>30</v>
      </c>
      <c r="AB275">
        <v>0</v>
      </c>
      <c r="AC275">
        <v>0</v>
      </c>
      <c r="AD275">
        <v>0</v>
      </c>
      <c r="AE275">
        <v>0</v>
      </c>
      <c r="AF275">
        <v>0</v>
      </c>
      <c r="AH275">
        <v>0</v>
      </c>
    </row>
    <row r="276" spans="1:34" ht="15.95">
      <c r="A276" s="74" t="s">
        <v>360</v>
      </c>
      <c r="B276" s="79" t="s">
        <v>89</v>
      </c>
      <c r="C276">
        <v>0</v>
      </c>
      <c r="D276">
        <v>41.4</v>
      </c>
      <c r="E276">
        <v>15</v>
      </c>
      <c r="F276">
        <v>15</v>
      </c>
      <c r="G276">
        <v>0</v>
      </c>
      <c r="H276">
        <v>0</v>
      </c>
      <c r="I276">
        <v>0</v>
      </c>
      <c r="J276">
        <v>0</v>
      </c>
      <c r="K276">
        <v>0</v>
      </c>
      <c r="L276">
        <v>0</v>
      </c>
      <c r="M276">
        <v>0</v>
      </c>
      <c r="N276">
        <v>11.4</v>
      </c>
      <c r="O276">
        <v>15</v>
      </c>
      <c r="P276">
        <v>15</v>
      </c>
      <c r="Q276">
        <v>0</v>
      </c>
      <c r="R276">
        <v>0</v>
      </c>
      <c r="S276">
        <v>0</v>
      </c>
      <c r="T276">
        <v>0</v>
      </c>
      <c r="U276">
        <v>0</v>
      </c>
      <c r="V276">
        <v>0</v>
      </c>
      <c r="W276">
        <v>0</v>
      </c>
      <c r="X276">
        <v>0</v>
      </c>
      <c r="Y276">
        <v>11.4</v>
      </c>
      <c r="Z276">
        <v>11.4</v>
      </c>
      <c r="AA276">
        <v>0</v>
      </c>
      <c r="AB276">
        <v>0</v>
      </c>
      <c r="AC276">
        <v>0</v>
      </c>
      <c r="AD276">
        <v>0</v>
      </c>
      <c r="AE276">
        <v>0</v>
      </c>
      <c r="AF276">
        <v>0</v>
      </c>
      <c r="AH276">
        <v>0</v>
      </c>
    </row>
    <row r="277" spans="1:34" ht="15.95">
      <c r="A277" s="73" t="s">
        <v>361</v>
      </c>
      <c r="B277" s="79" t="s">
        <v>89</v>
      </c>
      <c r="C277">
        <v>0</v>
      </c>
      <c r="D277">
        <v>15</v>
      </c>
      <c r="E277">
        <v>60</v>
      </c>
      <c r="F277">
        <v>56</v>
      </c>
      <c r="G277">
        <v>0</v>
      </c>
      <c r="H277">
        <v>26</v>
      </c>
      <c r="I277">
        <v>0</v>
      </c>
      <c r="J277">
        <v>0</v>
      </c>
      <c r="K277">
        <v>0</v>
      </c>
      <c r="L277">
        <v>0</v>
      </c>
      <c r="M277">
        <v>0</v>
      </c>
      <c r="N277">
        <v>30</v>
      </c>
      <c r="O277">
        <v>45</v>
      </c>
      <c r="P277">
        <v>35.5</v>
      </c>
      <c r="Q277">
        <v>0</v>
      </c>
      <c r="R277">
        <v>24</v>
      </c>
      <c r="S277">
        <v>0</v>
      </c>
      <c r="T277">
        <v>0</v>
      </c>
      <c r="U277">
        <v>0</v>
      </c>
      <c r="V277">
        <v>0</v>
      </c>
      <c r="W277">
        <v>0</v>
      </c>
      <c r="X277">
        <v>15</v>
      </c>
      <c r="Y277">
        <v>60</v>
      </c>
      <c r="Z277">
        <v>51.5</v>
      </c>
      <c r="AA277">
        <v>0</v>
      </c>
      <c r="AB277">
        <v>26</v>
      </c>
      <c r="AC277">
        <v>0</v>
      </c>
      <c r="AD277">
        <v>0</v>
      </c>
      <c r="AE277">
        <v>0</v>
      </c>
      <c r="AF277">
        <v>0</v>
      </c>
      <c r="AH277">
        <v>0</v>
      </c>
    </row>
    <row r="278" spans="1:34" ht="15.95">
      <c r="A278" s="74" t="s">
        <v>362</v>
      </c>
      <c r="B278" s="79" t="s">
        <v>89</v>
      </c>
      <c r="C278">
        <v>0</v>
      </c>
      <c r="D278">
        <v>0</v>
      </c>
      <c r="E278">
        <v>27</v>
      </c>
      <c r="F278">
        <v>18</v>
      </c>
      <c r="G278">
        <v>27</v>
      </c>
      <c r="H278">
        <v>0</v>
      </c>
      <c r="I278">
        <v>0</v>
      </c>
      <c r="J278">
        <v>0</v>
      </c>
      <c r="K278">
        <v>0</v>
      </c>
      <c r="L278">
        <v>0</v>
      </c>
      <c r="M278">
        <v>0</v>
      </c>
      <c r="N278">
        <v>0</v>
      </c>
      <c r="O278">
        <v>3</v>
      </c>
      <c r="P278">
        <v>0</v>
      </c>
      <c r="Q278">
        <v>3</v>
      </c>
      <c r="R278">
        <v>0</v>
      </c>
      <c r="S278">
        <v>0</v>
      </c>
      <c r="T278">
        <v>0</v>
      </c>
      <c r="U278">
        <v>0</v>
      </c>
      <c r="V278">
        <v>0</v>
      </c>
      <c r="W278">
        <v>0</v>
      </c>
      <c r="X278">
        <v>0</v>
      </c>
      <c r="Y278">
        <v>3</v>
      </c>
      <c r="Z278">
        <v>15</v>
      </c>
      <c r="AA278">
        <v>18</v>
      </c>
      <c r="AB278">
        <v>0</v>
      </c>
      <c r="AC278">
        <v>0</v>
      </c>
      <c r="AD278">
        <v>0</v>
      </c>
      <c r="AE278">
        <v>0</v>
      </c>
      <c r="AF278">
        <v>0</v>
      </c>
      <c r="AH278">
        <v>0</v>
      </c>
    </row>
    <row r="279" spans="1:34" ht="15.95">
      <c r="A279" s="74" t="s">
        <v>363</v>
      </c>
      <c r="B279" s="79" t="s">
        <v>89</v>
      </c>
      <c r="C279">
        <v>0</v>
      </c>
      <c r="D279">
        <v>0</v>
      </c>
      <c r="E279">
        <v>11.4</v>
      </c>
      <c r="F279">
        <v>17.4</v>
      </c>
      <c r="G279">
        <v>0</v>
      </c>
      <c r="H279">
        <v>0</v>
      </c>
      <c r="I279">
        <v>0</v>
      </c>
      <c r="J279">
        <v>0</v>
      </c>
      <c r="K279">
        <v>0</v>
      </c>
      <c r="L279">
        <v>0</v>
      </c>
      <c r="M279">
        <v>0</v>
      </c>
      <c r="N279">
        <v>8.45</v>
      </c>
      <c r="O279">
        <v>5</v>
      </c>
      <c r="P279">
        <v>27</v>
      </c>
      <c r="Q279">
        <v>5</v>
      </c>
      <c r="R279">
        <v>0</v>
      </c>
      <c r="S279">
        <v>0</v>
      </c>
      <c r="T279">
        <v>0</v>
      </c>
      <c r="U279">
        <v>0</v>
      </c>
      <c r="V279">
        <v>0</v>
      </c>
      <c r="W279">
        <v>0</v>
      </c>
      <c r="X279">
        <v>8.45</v>
      </c>
      <c r="Y279">
        <v>0</v>
      </c>
      <c r="Z279">
        <v>18.92</v>
      </c>
      <c r="AA279">
        <v>15</v>
      </c>
      <c r="AB279">
        <v>0</v>
      </c>
      <c r="AC279">
        <v>0</v>
      </c>
      <c r="AD279">
        <v>0</v>
      </c>
      <c r="AE279">
        <v>0</v>
      </c>
      <c r="AF279">
        <v>0</v>
      </c>
      <c r="AH279">
        <v>0</v>
      </c>
    </row>
    <row r="280" spans="1:34" ht="15.95">
      <c r="A280" s="74" t="s">
        <v>364</v>
      </c>
      <c r="B280" s="79" t="s">
        <v>89</v>
      </c>
      <c r="C280">
        <v>0</v>
      </c>
      <c r="D280">
        <v>11.4</v>
      </c>
      <c r="E280">
        <v>0</v>
      </c>
      <c r="F280">
        <v>0</v>
      </c>
      <c r="G280">
        <v>0</v>
      </c>
      <c r="H280">
        <v>0</v>
      </c>
      <c r="I280">
        <v>0</v>
      </c>
      <c r="J280">
        <v>0</v>
      </c>
      <c r="K280">
        <v>0</v>
      </c>
      <c r="L280">
        <v>0</v>
      </c>
      <c r="M280">
        <v>15</v>
      </c>
      <c r="N280">
        <v>15</v>
      </c>
      <c r="O280">
        <v>0</v>
      </c>
      <c r="P280">
        <v>0</v>
      </c>
      <c r="Q280">
        <v>15</v>
      </c>
      <c r="R280">
        <v>0</v>
      </c>
      <c r="S280">
        <v>0</v>
      </c>
      <c r="T280">
        <v>0</v>
      </c>
      <c r="U280">
        <v>0</v>
      </c>
      <c r="V280">
        <v>0</v>
      </c>
      <c r="W280">
        <v>30</v>
      </c>
      <c r="X280">
        <v>0</v>
      </c>
      <c r="Y280">
        <v>0</v>
      </c>
      <c r="Z280">
        <v>0</v>
      </c>
      <c r="AA280">
        <v>0</v>
      </c>
      <c r="AB280">
        <v>0</v>
      </c>
      <c r="AC280">
        <v>0</v>
      </c>
      <c r="AD280">
        <v>0</v>
      </c>
      <c r="AE280">
        <v>0</v>
      </c>
      <c r="AF280">
        <v>0</v>
      </c>
      <c r="AH280">
        <v>0</v>
      </c>
    </row>
    <row r="281" spans="1:34" ht="15.95">
      <c r="A281" s="74" t="s">
        <v>365</v>
      </c>
      <c r="B281" s="79" t="s">
        <v>89</v>
      </c>
      <c r="C281">
        <v>15</v>
      </c>
      <c r="D281">
        <v>15</v>
      </c>
      <c r="E281">
        <v>0</v>
      </c>
      <c r="F281">
        <v>0</v>
      </c>
      <c r="G281">
        <v>15</v>
      </c>
      <c r="H281">
        <v>0</v>
      </c>
      <c r="I281">
        <v>0</v>
      </c>
      <c r="J281">
        <v>0</v>
      </c>
      <c r="K281">
        <v>0</v>
      </c>
      <c r="L281">
        <v>0</v>
      </c>
      <c r="M281">
        <v>15</v>
      </c>
      <c r="N281">
        <v>15</v>
      </c>
      <c r="O281">
        <v>15</v>
      </c>
      <c r="P281">
        <v>0</v>
      </c>
      <c r="Q281">
        <v>15</v>
      </c>
      <c r="R281">
        <v>0</v>
      </c>
      <c r="S281">
        <v>0</v>
      </c>
      <c r="T281">
        <v>0</v>
      </c>
      <c r="U281">
        <v>0</v>
      </c>
      <c r="V281">
        <v>0</v>
      </c>
      <c r="W281">
        <v>0</v>
      </c>
      <c r="X281">
        <v>0</v>
      </c>
      <c r="Y281">
        <v>41.04</v>
      </c>
      <c r="Z281">
        <v>32.34</v>
      </c>
      <c r="AA281">
        <v>0</v>
      </c>
      <c r="AB281">
        <v>0</v>
      </c>
      <c r="AC281">
        <v>0</v>
      </c>
      <c r="AD281">
        <v>22.08</v>
      </c>
      <c r="AE281">
        <v>0</v>
      </c>
      <c r="AF281">
        <v>0</v>
      </c>
      <c r="AH281">
        <v>0</v>
      </c>
    </row>
    <row r="282" spans="1:34" ht="32.1">
      <c r="A282" s="73" t="s">
        <v>366</v>
      </c>
      <c r="B282" s="79" t="s">
        <v>89</v>
      </c>
      <c r="C282">
        <v>0</v>
      </c>
      <c r="D282">
        <v>11.4</v>
      </c>
      <c r="E282">
        <v>26.4</v>
      </c>
      <c r="F282">
        <v>21.4</v>
      </c>
      <c r="G282">
        <v>0</v>
      </c>
      <c r="H282">
        <v>0</v>
      </c>
      <c r="I282">
        <v>0</v>
      </c>
      <c r="J282">
        <v>15</v>
      </c>
      <c r="K282">
        <v>0</v>
      </c>
      <c r="L282">
        <v>0</v>
      </c>
      <c r="M282">
        <v>0</v>
      </c>
      <c r="N282">
        <v>5</v>
      </c>
      <c r="O282">
        <v>11.4</v>
      </c>
      <c r="P282">
        <v>11.4</v>
      </c>
      <c r="Q282">
        <v>0</v>
      </c>
      <c r="R282">
        <v>0</v>
      </c>
      <c r="S282">
        <v>0</v>
      </c>
      <c r="T282">
        <v>0</v>
      </c>
      <c r="U282">
        <v>0</v>
      </c>
      <c r="V282">
        <v>0</v>
      </c>
      <c r="W282">
        <v>0</v>
      </c>
      <c r="X282">
        <v>11.4</v>
      </c>
      <c r="Y282">
        <v>11.4</v>
      </c>
      <c r="Z282">
        <v>34.65</v>
      </c>
      <c r="AA282">
        <v>0</v>
      </c>
      <c r="AB282">
        <v>0</v>
      </c>
      <c r="AC282">
        <v>12</v>
      </c>
      <c r="AD282">
        <v>0</v>
      </c>
      <c r="AE282">
        <v>0</v>
      </c>
      <c r="AF282">
        <v>0</v>
      </c>
      <c r="AH282">
        <v>0</v>
      </c>
    </row>
    <row r="283" spans="1:34" ht="32.1">
      <c r="A283" s="73" t="s">
        <v>367</v>
      </c>
      <c r="B283" s="79" t="s">
        <v>89</v>
      </c>
      <c r="C283">
        <v>0</v>
      </c>
      <c r="D283">
        <v>45</v>
      </c>
      <c r="E283">
        <v>0</v>
      </c>
      <c r="F283">
        <v>0</v>
      </c>
      <c r="G283">
        <v>0</v>
      </c>
      <c r="H283">
        <v>0</v>
      </c>
      <c r="I283">
        <v>0</v>
      </c>
      <c r="J283">
        <v>0</v>
      </c>
      <c r="K283">
        <v>0</v>
      </c>
      <c r="L283">
        <v>0</v>
      </c>
      <c r="M283">
        <v>0</v>
      </c>
      <c r="N283">
        <v>45</v>
      </c>
      <c r="O283">
        <v>0</v>
      </c>
      <c r="P283">
        <v>0</v>
      </c>
      <c r="Q283">
        <v>0</v>
      </c>
      <c r="R283">
        <v>0</v>
      </c>
      <c r="S283">
        <v>0</v>
      </c>
      <c r="T283">
        <v>0</v>
      </c>
      <c r="U283">
        <v>0</v>
      </c>
      <c r="V283">
        <v>0</v>
      </c>
      <c r="W283">
        <v>15</v>
      </c>
      <c r="X283">
        <v>0</v>
      </c>
      <c r="Y283">
        <v>30</v>
      </c>
      <c r="Z283">
        <v>30</v>
      </c>
      <c r="AA283">
        <v>15</v>
      </c>
      <c r="AB283">
        <v>0</v>
      </c>
      <c r="AC283">
        <v>0</v>
      </c>
      <c r="AD283">
        <v>0</v>
      </c>
      <c r="AE283">
        <v>0</v>
      </c>
      <c r="AF283">
        <v>0</v>
      </c>
      <c r="AH283">
        <v>0</v>
      </c>
    </row>
    <row r="284" spans="1:34" ht="15.95">
      <c r="A284" s="74" t="s">
        <v>368</v>
      </c>
      <c r="B284" s="79" t="s">
        <v>89</v>
      </c>
      <c r="C284">
        <v>0</v>
      </c>
      <c r="D284">
        <v>30</v>
      </c>
      <c r="E284">
        <v>30</v>
      </c>
      <c r="F284">
        <v>0</v>
      </c>
      <c r="G284">
        <v>0</v>
      </c>
      <c r="H284">
        <v>15</v>
      </c>
      <c r="I284">
        <v>0</v>
      </c>
      <c r="J284">
        <v>0</v>
      </c>
      <c r="K284">
        <v>0</v>
      </c>
      <c r="L284">
        <v>0</v>
      </c>
      <c r="M284">
        <v>0</v>
      </c>
      <c r="N284">
        <v>15</v>
      </c>
      <c r="O284">
        <v>0</v>
      </c>
      <c r="P284">
        <v>0</v>
      </c>
      <c r="Q284">
        <v>0</v>
      </c>
      <c r="R284">
        <v>0</v>
      </c>
      <c r="S284">
        <v>0</v>
      </c>
      <c r="T284">
        <v>0</v>
      </c>
      <c r="U284">
        <v>0</v>
      </c>
      <c r="V284">
        <v>0</v>
      </c>
      <c r="W284">
        <v>0</v>
      </c>
      <c r="X284">
        <v>0</v>
      </c>
      <c r="Y284">
        <v>15</v>
      </c>
      <c r="Z284">
        <v>0</v>
      </c>
      <c r="AA284">
        <v>0</v>
      </c>
      <c r="AB284">
        <v>0</v>
      </c>
      <c r="AC284">
        <v>0</v>
      </c>
      <c r="AD284">
        <v>0</v>
      </c>
      <c r="AE284">
        <v>0</v>
      </c>
      <c r="AF284">
        <v>0</v>
      </c>
      <c r="AH284">
        <v>0</v>
      </c>
    </row>
    <row r="285" spans="1:34" ht="15.95">
      <c r="A285" s="73" t="s">
        <v>369</v>
      </c>
      <c r="B285" s="79" t="s">
        <v>89</v>
      </c>
      <c r="C285">
        <v>0</v>
      </c>
      <c r="D285">
        <v>15</v>
      </c>
      <c r="E285">
        <v>0</v>
      </c>
      <c r="F285">
        <v>0</v>
      </c>
      <c r="G285">
        <v>0</v>
      </c>
      <c r="H285">
        <v>0</v>
      </c>
      <c r="I285">
        <v>0</v>
      </c>
      <c r="J285">
        <v>0</v>
      </c>
      <c r="K285">
        <v>0</v>
      </c>
      <c r="L285">
        <v>0</v>
      </c>
      <c r="M285">
        <v>0</v>
      </c>
      <c r="N285">
        <v>45</v>
      </c>
      <c r="O285">
        <v>0</v>
      </c>
      <c r="P285">
        <v>0</v>
      </c>
      <c r="Q285">
        <v>0</v>
      </c>
      <c r="R285">
        <v>0</v>
      </c>
      <c r="S285">
        <v>0</v>
      </c>
      <c r="T285">
        <v>0</v>
      </c>
      <c r="U285">
        <v>0</v>
      </c>
      <c r="V285">
        <v>0</v>
      </c>
      <c r="W285">
        <v>0</v>
      </c>
      <c r="X285">
        <v>30</v>
      </c>
      <c r="Y285">
        <v>15</v>
      </c>
      <c r="Z285">
        <v>10</v>
      </c>
      <c r="AA285">
        <v>0</v>
      </c>
      <c r="AB285">
        <v>0</v>
      </c>
      <c r="AC285">
        <v>0</v>
      </c>
      <c r="AD285">
        <v>0</v>
      </c>
      <c r="AE285">
        <v>0</v>
      </c>
      <c r="AF285">
        <v>0</v>
      </c>
      <c r="AH285">
        <v>0</v>
      </c>
    </row>
    <row r="286" spans="1:34" ht="15.95">
      <c r="A286" s="74" t="s">
        <v>370</v>
      </c>
      <c r="B286" s="79" t="s">
        <v>89</v>
      </c>
      <c r="C286">
        <v>0</v>
      </c>
      <c r="D286">
        <v>30</v>
      </c>
      <c r="E286">
        <v>0</v>
      </c>
      <c r="F286">
        <v>0</v>
      </c>
      <c r="G286">
        <v>0</v>
      </c>
      <c r="H286">
        <v>0</v>
      </c>
      <c r="I286">
        <v>0</v>
      </c>
      <c r="J286">
        <v>0</v>
      </c>
      <c r="K286">
        <v>0</v>
      </c>
      <c r="L286">
        <v>0</v>
      </c>
      <c r="M286">
        <v>0</v>
      </c>
      <c r="N286">
        <v>70</v>
      </c>
      <c r="O286">
        <v>0</v>
      </c>
      <c r="P286">
        <v>0</v>
      </c>
      <c r="Q286">
        <v>0</v>
      </c>
      <c r="R286">
        <v>0</v>
      </c>
      <c r="S286">
        <v>0</v>
      </c>
      <c r="T286">
        <v>0</v>
      </c>
      <c r="U286">
        <v>0</v>
      </c>
      <c r="V286">
        <v>0</v>
      </c>
      <c r="W286">
        <v>0</v>
      </c>
      <c r="X286">
        <v>72</v>
      </c>
      <c r="Y286">
        <v>15</v>
      </c>
      <c r="Z286">
        <v>5</v>
      </c>
      <c r="AA286">
        <v>0</v>
      </c>
      <c r="AB286">
        <v>0</v>
      </c>
      <c r="AC286">
        <v>0</v>
      </c>
      <c r="AD286">
        <v>0</v>
      </c>
      <c r="AE286">
        <v>0</v>
      </c>
      <c r="AF286">
        <v>0</v>
      </c>
      <c r="AH286">
        <v>0</v>
      </c>
    </row>
    <row r="287" spans="1:34" ht="15.95">
      <c r="A287" s="74" t="s">
        <v>371</v>
      </c>
      <c r="B287" s="79" t="s">
        <v>89</v>
      </c>
      <c r="C287">
        <v>0</v>
      </c>
      <c r="D287">
        <v>90</v>
      </c>
      <c r="E287">
        <v>120</v>
      </c>
      <c r="F287">
        <v>105</v>
      </c>
      <c r="G287">
        <v>0</v>
      </c>
      <c r="H287">
        <v>0</v>
      </c>
      <c r="I287">
        <v>0</v>
      </c>
      <c r="J287">
        <v>0</v>
      </c>
      <c r="K287">
        <v>0</v>
      </c>
      <c r="L287">
        <v>0</v>
      </c>
      <c r="M287">
        <v>15</v>
      </c>
      <c r="N287">
        <v>90</v>
      </c>
      <c r="O287">
        <v>45</v>
      </c>
      <c r="P287">
        <v>45</v>
      </c>
      <c r="Q287">
        <v>30</v>
      </c>
      <c r="R287">
        <v>0</v>
      </c>
      <c r="S287">
        <v>0</v>
      </c>
      <c r="T287">
        <v>0</v>
      </c>
      <c r="U287">
        <v>0</v>
      </c>
      <c r="V287">
        <v>0</v>
      </c>
      <c r="W287">
        <v>15</v>
      </c>
      <c r="X287">
        <v>90</v>
      </c>
      <c r="Y287">
        <v>90</v>
      </c>
      <c r="Z287">
        <v>90</v>
      </c>
      <c r="AA287">
        <v>60</v>
      </c>
      <c r="AB287">
        <v>0</v>
      </c>
      <c r="AC287">
        <v>0</v>
      </c>
      <c r="AD287">
        <v>0</v>
      </c>
      <c r="AE287">
        <v>0</v>
      </c>
      <c r="AF287">
        <v>0</v>
      </c>
      <c r="AH287">
        <v>0</v>
      </c>
    </row>
    <row r="288" spans="1:34" ht="15.95">
      <c r="A288" s="73" t="s">
        <v>372</v>
      </c>
      <c r="B288" s="79" t="s">
        <v>89</v>
      </c>
      <c r="C288">
        <v>0</v>
      </c>
      <c r="D288">
        <v>30</v>
      </c>
      <c r="E288">
        <v>39</v>
      </c>
      <c r="F288">
        <v>90</v>
      </c>
      <c r="G288">
        <v>0</v>
      </c>
      <c r="H288">
        <v>48</v>
      </c>
      <c r="I288">
        <v>39</v>
      </c>
      <c r="J288">
        <v>0</v>
      </c>
      <c r="K288">
        <v>0</v>
      </c>
      <c r="L288">
        <v>0</v>
      </c>
      <c r="M288">
        <v>0</v>
      </c>
      <c r="N288">
        <v>41</v>
      </c>
      <c r="O288">
        <v>3</v>
      </c>
      <c r="P288">
        <v>37</v>
      </c>
      <c r="Q288">
        <v>0</v>
      </c>
      <c r="R288">
        <v>0</v>
      </c>
      <c r="S288">
        <v>26</v>
      </c>
      <c r="T288">
        <v>0</v>
      </c>
      <c r="U288">
        <v>0</v>
      </c>
      <c r="V288">
        <v>0</v>
      </c>
      <c r="W288">
        <v>0</v>
      </c>
      <c r="X288">
        <v>56</v>
      </c>
      <c r="Y288">
        <v>3</v>
      </c>
      <c r="Z288">
        <v>37</v>
      </c>
      <c r="AA288">
        <v>0</v>
      </c>
      <c r="AB288">
        <v>0</v>
      </c>
      <c r="AC288">
        <v>12</v>
      </c>
      <c r="AD288">
        <v>0</v>
      </c>
      <c r="AE288">
        <v>0</v>
      </c>
      <c r="AF288">
        <v>0</v>
      </c>
      <c r="AH288">
        <v>0</v>
      </c>
    </row>
    <row r="289" spans="1:34" ht="15.95">
      <c r="A289" s="73" t="s">
        <v>373</v>
      </c>
      <c r="B289" s="79" t="s">
        <v>89</v>
      </c>
      <c r="C289">
        <v>0</v>
      </c>
      <c r="D289">
        <v>30</v>
      </c>
      <c r="E289">
        <v>11.4</v>
      </c>
      <c r="F289">
        <v>26.799999999999997</v>
      </c>
      <c r="G289">
        <v>0</v>
      </c>
      <c r="H289">
        <v>0</v>
      </c>
      <c r="I289">
        <v>0</v>
      </c>
      <c r="J289">
        <v>0</v>
      </c>
      <c r="K289">
        <v>0</v>
      </c>
      <c r="L289">
        <v>0</v>
      </c>
      <c r="M289">
        <v>15</v>
      </c>
      <c r="N289">
        <v>60</v>
      </c>
      <c r="O289">
        <v>11</v>
      </c>
      <c r="P289">
        <v>11</v>
      </c>
      <c r="Q289">
        <v>15</v>
      </c>
      <c r="R289">
        <v>0</v>
      </c>
      <c r="S289">
        <v>0</v>
      </c>
      <c r="T289">
        <v>0</v>
      </c>
      <c r="U289">
        <v>0</v>
      </c>
      <c r="V289">
        <v>0</v>
      </c>
      <c r="W289">
        <v>15</v>
      </c>
      <c r="X289">
        <v>60</v>
      </c>
      <c r="Y289">
        <v>26.4</v>
      </c>
      <c r="Z289">
        <v>11.4</v>
      </c>
      <c r="AA289">
        <v>15</v>
      </c>
      <c r="AB289">
        <v>0</v>
      </c>
      <c r="AC289">
        <v>0</v>
      </c>
      <c r="AD289">
        <v>0</v>
      </c>
      <c r="AE289">
        <v>0</v>
      </c>
      <c r="AF289">
        <v>0</v>
      </c>
      <c r="AH289">
        <v>0</v>
      </c>
    </row>
    <row r="290" spans="1:34" ht="15.95">
      <c r="A290" s="74" t="s">
        <v>374</v>
      </c>
      <c r="B290" s="79" t="s">
        <v>89</v>
      </c>
      <c r="C290">
        <v>0</v>
      </c>
      <c r="D290">
        <v>60</v>
      </c>
      <c r="E290">
        <v>0</v>
      </c>
      <c r="F290">
        <v>64.8</v>
      </c>
      <c r="G290">
        <v>15</v>
      </c>
      <c r="H290">
        <v>0</v>
      </c>
      <c r="I290">
        <v>0</v>
      </c>
      <c r="J290">
        <v>0</v>
      </c>
      <c r="K290">
        <v>0</v>
      </c>
      <c r="L290">
        <v>0</v>
      </c>
      <c r="M290">
        <v>0</v>
      </c>
      <c r="N290">
        <v>21</v>
      </c>
      <c r="O290">
        <v>9</v>
      </c>
      <c r="P290">
        <v>24</v>
      </c>
      <c r="Q290">
        <v>0</v>
      </c>
      <c r="R290">
        <v>0</v>
      </c>
      <c r="S290">
        <v>0</v>
      </c>
      <c r="T290">
        <v>0</v>
      </c>
      <c r="U290">
        <v>0</v>
      </c>
      <c r="V290">
        <v>0</v>
      </c>
      <c r="W290">
        <v>0</v>
      </c>
      <c r="X290">
        <v>0</v>
      </c>
      <c r="Y290">
        <v>0</v>
      </c>
      <c r="Z290">
        <v>49.5</v>
      </c>
      <c r="AA290">
        <v>0</v>
      </c>
      <c r="AB290">
        <v>0</v>
      </c>
      <c r="AC290">
        <v>0</v>
      </c>
      <c r="AD290">
        <v>0</v>
      </c>
      <c r="AE290">
        <v>0</v>
      </c>
      <c r="AF290">
        <v>0</v>
      </c>
      <c r="AH290">
        <v>0</v>
      </c>
    </row>
    <row r="291" spans="1:34" ht="15.95">
      <c r="A291" s="73" t="s">
        <v>375</v>
      </c>
      <c r="B291" s="79" t="s">
        <v>89</v>
      </c>
      <c r="C291">
        <v>0</v>
      </c>
      <c r="D291">
        <v>15</v>
      </c>
      <c r="E291">
        <v>16</v>
      </c>
      <c r="F291">
        <v>27</v>
      </c>
      <c r="G291">
        <v>0</v>
      </c>
      <c r="H291">
        <v>0</v>
      </c>
      <c r="I291">
        <v>0</v>
      </c>
      <c r="J291">
        <v>0</v>
      </c>
      <c r="K291">
        <v>0</v>
      </c>
      <c r="L291">
        <v>0</v>
      </c>
      <c r="M291">
        <v>0</v>
      </c>
      <c r="N291">
        <v>15</v>
      </c>
      <c r="O291">
        <v>0</v>
      </c>
      <c r="P291">
        <v>0</v>
      </c>
      <c r="Q291">
        <v>0</v>
      </c>
      <c r="R291">
        <v>0</v>
      </c>
      <c r="S291">
        <v>0</v>
      </c>
      <c r="T291">
        <v>0</v>
      </c>
      <c r="U291">
        <v>0</v>
      </c>
      <c r="V291">
        <v>0</v>
      </c>
      <c r="W291">
        <v>0</v>
      </c>
      <c r="X291">
        <v>45</v>
      </c>
      <c r="Y291">
        <v>15</v>
      </c>
      <c r="Z291">
        <v>15</v>
      </c>
      <c r="AA291">
        <v>0</v>
      </c>
      <c r="AB291">
        <v>0</v>
      </c>
      <c r="AC291">
        <v>0</v>
      </c>
      <c r="AD291">
        <v>0</v>
      </c>
      <c r="AE291">
        <v>0</v>
      </c>
      <c r="AF291">
        <v>0</v>
      </c>
      <c r="AH291">
        <v>0</v>
      </c>
    </row>
    <row r="292" spans="1:34" ht="32.1">
      <c r="A292" s="73" t="s">
        <v>376</v>
      </c>
      <c r="B292" s="79" t="s">
        <v>89</v>
      </c>
      <c r="C292">
        <v>0</v>
      </c>
      <c r="D292">
        <v>0</v>
      </c>
      <c r="E292">
        <v>115</v>
      </c>
      <c r="F292">
        <v>25</v>
      </c>
      <c r="G292">
        <v>15</v>
      </c>
      <c r="H292">
        <v>0</v>
      </c>
      <c r="I292">
        <v>0</v>
      </c>
      <c r="J292">
        <v>0</v>
      </c>
      <c r="K292">
        <v>0</v>
      </c>
      <c r="L292">
        <v>0</v>
      </c>
      <c r="M292">
        <v>0</v>
      </c>
      <c r="N292">
        <v>12</v>
      </c>
      <c r="O292">
        <v>114</v>
      </c>
      <c r="P292">
        <v>48</v>
      </c>
      <c r="Q292">
        <v>15</v>
      </c>
      <c r="R292">
        <v>0</v>
      </c>
      <c r="S292">
        <v>0</v>
      </c>
      <c r="T292">
        <v>0</v>
      </c>
      <c r="U292">
        <v>0</v>
      </c>
      <c r="V292">
        <v>0</v>
      </c>
      <c r="W292">
        <v>0</v>
      </c>
      <c r="X292">
        <v>0</v>
      </c>
      <c r="Y292">
        <v>160</v>
      </c>
      <c r="Z292">
        <v>70</v>
      </c>
      <c r="AA292">
        <v>45</v>
      </c>
      <c r="AB292">
        <v>0</v>
      </c>
      <c r="AC292">
        <v>0</v>
      </c>
      <c r="AD292">
        <v>0</v>
      </c>
      <c r="AE292">
        <v>24</v>
      </c>
      <c r="AF292">
        <v>0</v>
      </c>
      <c r="AH292">
        <v>0</v>
      </c>
    </row>
    <row r="293" spans="1:34" ht="15.95">
      <c r="A293" s="73" t="s">
        <v>377</v>
      </c>
      <c r="B293" s="79" t="s">
        <v>89</v>
      </c>
      <c r="C293">
        <v>6</v>
      </c>
      <c r="D293">
        <v>15</v>
      </c>
      <c r="E293">
        <v>15</v>
      </c>
      <c r="F293">
        <v>1</v>
      </c>
      <c r="G293">
        <v>0</v>
      </c>
      <c r="H293">
        <v>0</v>
      </c>
      <c r="I293">
        <v>0</v>
      </c>
      <c r="J293">
        <v>0</v>
      </c>
      <c r="K293">
        <v>0</v>
      </c>
      <c r="L293">
        <v>0</v>
      </c>
      <c r="M293">
        <v>0</v>
      </c>
      <c r="N293">
        <v>15</v>
      </c>
      <c r="O293">
        <v>30</v>
      </c>
      <c r="P293">
        <v>1</v>
      </c>
      <c r="Q293">
        <v>15</v>
      </c>
      <c r="R293">
        <v>0</v>
      </c>
      <c r="S293">
        <v>0</v>
      </c>
      <c r="T293">
        <v>0</v>
      </c>
      <c r="U293">
        <v>0</v>
      </c>
      <c r="V293">
        <v>0</v>
      </c>
      <c r="W293">
        <v>0</v>
      </c>
      <c r="X293">
        <v>30</v>
      </c>
      <c r="Y293">
        <v>30</v>
      </c>
      <c r="Z293">
        <v>1</v>
      </c>
      <c r="AA293">
        <v>15</v>
      </c>
      <c r="AB293">
        <v>0</v>
      </c>
      <c r="AC293">
        <v>0</v>
      </c>
      <c r="AD293">
        <v>0</v>
      </c>
      <c r="AE293">
        <v>0</v>
      </c>
      <c r="AF293">
        <v>0</v>
      </c>
      <c r="AH293">
        <v>0</v>
      </c>
    </row>
    <row r="294" spans="1:34" ht="15.95">
      <c r="A294" s="74" t="s">
        <v>378</v>
      </c>
      <c r="B294" s="79" t="s">
        <v>89</v>
      </c>
      <c r="C294">
        <v>0</v>
      </c>
      <c r="D294">
        <v>23</v>
      </c>
      <c r="E294">
        <v>15</v>
      </c>
      <c r="F294">
        <v>13</v>
      </c>
      <c r="G294">
        <v>28</v>
      </c>
      <c r="H294">
        <v>0</v>
      </c>
      <c r="I294">
        <v>0</v>
      </c>
      <c r="J294">
        <v>0</v>
      </c>
      <c r="K294">
        <v>0</v>
      </c>
      <c r="L294">
        <v>0</v>
      </c>
      <c r="M294">
        <v>15</v>
      </c>
      <c r="N294">
        <v>31</v>
      </c>
      <c r="O294">
        <v>0</v>
      </c>
      <c r="P294">
        <v>0</v>
      </c>
      <c r="Q294">
        <v>15</v>
      </c>
      <c r="R294">
        <v>0</v>
      </c>
      <c r="S294">
        <v>0</v>
      </c>
      <c r="T294">
        <v>0</v>
      </c>
      <c r="U294">
        <v>0</v>
      </c>
      <c r="V294">
        <v>0</v>
      </c>
      <c r="W294">
        <v>15</v>
      </c>
      <c r="X294">
        <v>39</v>
      </c>
      <c r="Y294">
        <v>0</v>
      </c>
      <c r="Z294">
        <v>9</v>
      </c>
      <c r="AA294">
        <v>15</v>
      </c>
      <c r="AB294">
        <v>0</v>
      </c>
      <c r="AC294">
        <v>0</v>
      </c>
      <c r="AD294">
        <v>0</v>
      </c>
      <c r="AE294">
        <v>0</v>
      </c>
      <c r="AF294">
        <v>0</v>
      </c>
      <c r="AH294">
        <v>0</v>
      </c>
    </row>
    <row r="295" spans="1:34" ht="15.95">
      <c r="A295" s="74" t="s">
        <v>379</v>
      </c>
      <c r="B295" s="79" t="s">
        <v>89</v>
      </c>
      <c r="C295">
        <v>0</v>
      </c>
      <c r="D295">
        <v>60</v>
      </c>
      <c r="E295">
        <v>15</v>
      </c>
      <c r="F295">
        <v>6</v>
      </c>
      <c r="G295">
        <v>0</v>
      </c>
      <c r="H295">
        <v>0</v>
      </c>
      <c r="I295">
        <v>0</v>
      </c>
      <c r="J295">
        <v>0</v>
      </c>
      <c r="K295">
        <v>0</v>
      </c>
      <c r="L295">
        <v>0</v>
      </c>
      <c r="M295">
        <v>0</v>
      </c>
      <c r="N295">
        <v>45</v>
      </c>
      <c r="O295">
        <v>0</v>
      </c>
      <c r="P295">
        <v>0</v>
      </c>
      <c r="Q295">
        <v>0</v>
      </c>
      <c r="R295">
        <v>0</v>
      </c>
      <c r="S295">
        <v>0</v>
      </c>
      <c r="T295">
        <v>0</v>
      </c>
      <c r="U295">
        <v>0</v>
      </c>
      <c r="V295">
        <v>0</v>
      </c>
      <c r="W295">
        <v>0</v>
      </c>
      <c r="X295">
        <v>60</v>
      </c>
      <c r="Y295">
        <v>15</v>
      </c>
      <c r="Z295">
        <v>15</v>
      </c>
      <c r="AA295">
        <v>0</v>
      </c>
      <c r="AB295">
        <v>0</v>
      </c>
      <c r="AC295">
        <v>0</v>
      </c>
      <c r="AD295">
        <v>0</v>
      </c>
      <c r="AE295">
        <v>0</v>
      </c>
      <c r="AF295">
        <v>0</v>
      </c>
      <c r="AH295">
        <v>0</v>
      </c>
    </row>
    <row r="296" spans="1:34" ht="15.95">
      <c r="A296" s="73" t="s">
        <v>380</v>
      </c>
      <c r="B296" s="79" t="s">
        <v>89</v>
      </c>
      <c r="C296">
        <v>0</v>
      </c>
      <c r="D296">
        <v>15</v>
      </c>
      <c r="E296">
        <v>5.4</v>
      </c>
      <c r="F296">
        <v>7</v>
      </c>
      <c r="G296">
        <v>0</v>
      </c>
      <c r="H296">
        <v>0</v>
      </c>
      <c r="I296">
        <v>0</v>
      </c>
      <c r="J296">
        <v>0</v>
      </c>
      <c r="K296">
        <v>0</v>
      </c>
      <c r="L296">
        <v>0</v>
      </c>
      <c r="M296">
        <v>0</v>
      </c>
      <c r="N296">
        <v>7.5</v>
      </c>
      <c r="O296">
        <v>0</v>
      </c>
      <c r="P296">
        <v>0</v>
      </c>
      <c r="Q296">
        <v>0</v>
      </c>
      <c r="R296">
        <v>0</v>
      </c>
      <c r="S296">
        <v>0</v>
      </c>
      <c r="T296">
        <v>0</v>
      </c>
      <c r="U296">
        <v>0</v>
      </c>
      <c r="V296">
        <v>0</v>
      </c>
      <c r="W296">
        <v>0</v>
      </c>
      <c r="X296">
        <v>7.5</v>
      </c>
      <c r="Y296">
        <v>0</v>
      </c>
      <c r="Z296">
        <v>0</v>
      </c>
      <c r="AA296">
        <v>0</v>
      </c>
      <c r="AB296">
        <v>0</v>
      </c>
      <c r="AC296">
        <v>0</v>
      </c>
      <c r="AD296">
        <v>0</v>
      </c>
      <c r="AE296">
        <v>0</v>
      </c>
      <c r="AF296">
        <v>0</v>
      </c>
      <c r="AH296">
        <v>0</v>
      </c>
    </row>
    <row r="297" spans="1:34" ht="15.95">
      <c r="A297" s="74" t="s">
        <v>381</v>
      </c>
      <c r="B297" s="79" t="s">
        <v>89</v>
      </c>
      <c r="C297">
        <v>0</v>
      </c>
      <c r="D297">
        <v>36</v>
      </c>
      <c r="E297">
        <v>431.51</v>
      </c>
      <c r="F297">
        <v>120.91</v>
      </c>
      <c r="G297">
        <v>77</v>
      </c>
      <c r="H297">
        <v>177.75</v>
      </c>
      <c r="I297">
        <v>0</v>
      </c>
      <c r="J297">
        <v>0</v>
      </c>
      <c r="K297">
        <v>0</v>
      </c>
      <c r="L297">
        <v>0</v>
      </c>
      <c r="M297">
        <v>15</v>
      </c>
      <c r="N297">
        <v>9</v>
      </c>
      <c r="O297">
        <v>202.5</v>
      </c>
      <c r="P297">
        <v>85.7</v>
      </c>
      <c r="Q297">
        <v>52.5</v>
      </c>
      <c r="R297">
        <v>14</v>
      </c>
      <c r="S297">
        <v>0</v>
      </c>
      <c r="T297">
        <v>0</v>
      </c>
      <c r="U297">
        <v>0</v>
      </c>
      <c r="V297">
        <v>0</v>
      </c>
      <c r="W297">
        <v>0</v>
      </c>
      <c r="X297">
        <v>16</v>
      </c>
      <c r="Y297">
        <v>313.65</v>
      </c>
      <c r="Z297">
        <v>95.27000000000001</v>
      </c>
      <c r="AA297">
        <v>60</v>
      </c>
      <c r="AB297">
        <v>36</v>
      </c>
      <c r="AC297">
        <v>0</v>
      </c>
      <c r="AD297">
        <v>0</v>
      </c>
      <c r="AE297">
        <v>0</v>
      </c>
      <c r="AF297">
        <v>0</v>
      </c>
      <c r="AH297">
        <v>0</v>
      </c>
    </row>
    <row r="298" spans="1:34" ht="32.1">
      <c r="A298" s="73" t="s">
        <v>382</v>
      </c>
      <c r="B298" s="79" t="s">
        <v>89</v>
      </c>
      <c r="C298">
        <v>15</v>
      </c>
      <c r="D298">
        <v>210</v>
      </c>
      <c r="E298">
        <v>133.69</v>
      </c>
      <c r="F298">
        <v>75</v>
      </c>
      <c r="G298">
        <v>0</v>
      </c>
      <c r="H298">
        <v>45</v>
      </c>
      <c r="I298">
        <v>0</v>
      </c>
      <c r="J298">
        <v>0</v>
      </c>
      <c r="K298">
        <v>0</v>
      </c>
      <c r="L298">
        <v>0</v>
      </c>
      <c r="M298">
        <v>0</v>
      </c>
      <c r="N298">
        <v>195</v>
      </c>
      <c r="O298">
        <v>238.16</v>
      </c>
      <c r="P298">
        <v>150</v>
      </c>
      <c r="Q298">
        <v>0</v>
      </c>
      <c r="R298">
        <v>29</v>
      </c>
      <c r="S298">
        <v>0</v>
      </c>
      <c r="T298">
        <v>0</v>
      </c>
      <c r="U298">
        <v>0</v>
      </c>
      <c r="V298">
        <v>0</v>
      </c>
      <c r="W298">
        <v>0</v>
      </c>
      <c r="X298">
        <v>150</v>
      </c>
      <c r="Y298">
        <v>358.18</v>
      </c>
      <c r="Z298">
        <v>225</v>
      </c>
      <c r="AA298">
        <v>0</v>
      </c>
      <c r="AB298">
        <v>60</v>
      </c>
      <c r="AC298">
        <v>0</v>
      </c>
      <c r="AD298">
        <v>0</v>
      </c>
      <c r="AE298">
        <v>0</v>
      </c>
      <c r="AF298">
        <v>0</v>
      </c>
      <c r="AH298">
        <v>0</v>
      </c>
    </row>
    <row r="299" spans="1:34" ht="32.1">
      <c r="A299" s="73" t="s">
        <v>383</v>
      </c>
      <c r="B299" s="79" t="s">
        <v>89</v>
      </c>
      <c r="C299">
        <v>45</v>
      </c>
      <c r="D299">
        <v>120</v>
      </c>
      <c r="E299">
        <v>343</v>
      </c>
      <c r="F299">
        <v>123</v>
      </c>
      <c r="G299">
        <v>135</v>
      </c>
      <c r="H299">
        <v>0</v>
      </c>
      <c r="I299">
        <v>0</v>
      </c>
      <c r="J299">
        <v>0</v>
      </c>
      <c r="K299">
        <v>0</v>
      </c>
      <c r="L299">
        <v>0</v>
      </c>
      <c r="M299">
        <v>60</v>
      </c>
      <c r="N299">
        <v>75</v>
      </c>
      <c r="O299">
        <v>240</v>
      </c>
      <c r="P299">
        <v>96</v>
      </c>
      <c r="Q299">
        <v>90</v>
      </c>
      <c r="R299">
        <v>29</v>
      </c>
      <c r="S299">
        <v>0</v>
      </c>
      <c r="T299">
        <v>0</v>
      </c>
      <c r="U299">
        <v>0</v>
      </c>
      <c r="V299">
        <v>0</v>
      </c>
      <c r="W299">
        <v>66</v>
      </c>
      <c r="X299">
        <v>45</v>
      </c>
      <c r="Y299">
        <v>375</v>
      </c>
      <c r="Z299">
        <v>135</v>
      </c>
      <c r="AA299">
        <v>96</v>
      </c>
      <c r="AB299">
        <v>21</v>
      </c>
      <c r="AC299">
        <v>0</v>
      </c>
      <c r="AD299">
        <v>0</v>
      </c>
      <c r="AE299">
        <v>0</v>
      </c>
      <c r="AF299">
        <v>0</v>
      </c>
      <c r="AH299">
        <v>0</v>
      </c>
    </row>
    <row r="300" spans="1:34" ht="32.1">
      <c r="A300" s="73" t="s">
        <v>384</v>
      </c>
      <c r="B300" s="79" t="s">
        <v>89</v>
      </c>
      <c r="C300">
        <v>45</v>
      </c>
      <c r="D300">
        <v>69</v>
      </c>
      <c r="E300">
        <v>651</v>
      </c>
      <c r="F300">
        <v>216</v>
      </c>
      <c r="G300">
        <v>306</v>
      </c>
      <c r="H300">
        <v>597</v>
      </c>
      <c r="I300">
        <v>0</v>
      </c>
      <c r="J300">
        <v>0</v>
      </c>
      <c r="K300">
        <v>0</v>
      </c>
      <c r="L300">
        <v>1</v>
      </c>
      <c r="M300">
        <v>90</v>
      </c>
      <c r="N300">
        <v>105</v>
      </c>
      <c r="O300">
        <v>351</v>
      </c>
      <c r="P300">
        <v>150</v>
      </c>
      <c r="Q300">
        <v>210</v>
      </c>
      <c r="R300">
        <v>291</v>
      </c>
      <c r="S300">
        <v>0</v>
      </c>
      <c r="T300">
        <v>0</v>
      </c>
      <c r="U300">
        <v>0</v>
      </c>
      <c r="V300">
        <v>0</v>
      </c>
      <c r="W300">
        <v>57</v>
      </c>
      <c r="X300">
        <v>75</v>
      </c>
      <c r="Y300">
        <v>579</v>
      </c>
      <c r="Z300">
        <v>225</v>
      </c>
      <c r="AA300">
        <v>216</v>
      </c>
      <c r="AB300">
        <v>447</v>
      </c>
      <c r="AC300">
        <v>0</v>
      </c>
      <c r="AD300">
        <v>0</v>
      </c>
      <c r="AE300">
        <v>0</v>
      </c>
      <c r="AF300">
        <v>0</v>
      </c>
      <c r="AH300">
        <v>1</v>
      </c>
    </row>
    <row r="301" spans="1:34" ht="15.95">
      <c r="A301" s="73" t="s">
        <v>385</v>
      </c>
      <c r="B301" s="79" t="s">
        <v>89</v>
      </c>
      <c r="C301">
        <v>0</v>
      </c>
      <c r="D301">
        <v>0</v>
      </c>
      <c r="E301">
        <v>0</v>
      </c>
      <c r="F301">
        <v>0</v>
      </c>
      <c r="G301">
        <v>0</v>
      </c>
      <c r="H301">
        <v>0</v>
      </c>
      <c r="I301">
        <v>0</v>
      </c>
      <c r="J301">
        <v>0</v>
      </c>
      <c r="K301">
        <v>0</v>
      </c>
      <c r="L301">
        <v>0</v>
      </c>
      <c r="M301">
        <v>0</v>
      </c>
      <c r="N301">
        <v>0</v>
      </c>
      <c r="O301">
        <v>0</v>
      </c>
      <c r="P301">
        <v>12</v>
      </c>
      <c r="Q301">
        <v>0</v>
      </c>
      <c r="R301">
        <v>0</v>
      </c>
      <c r="S301">
        <v>0</v>
      </c>
      <c r="T301">
        <v>0</v>
      </c>
      <c r="U301">
        <v>0</v>
      </c>
      <c r="V301">
        <v>0</v>
      </c>
      <c r="W301">
        <v>0</v>
      </c>
      <c r="X301">
        <v>3</v>
      </c>
      <c r="Y301">
        <v>0</v>
      </c>
      <c r="Z301">
        <v>18</v>
      </c>
      <c r="AA301">
        <v>0</v>
      </c>
      <c r="AB301">
        <v>0</v>
      </c>
      <c r="AC301">
        <v>0</v>
      </c>
      <c r="AD301">
        <v>0</v>
      </c>
      <c r="AE301">
        <v>0</v>
      </c>
      <c r="AF301">
        <v>0</v>
      </c>
      <c r="AH301">
        <v>0</v>
      </c>
    </row>
    <row r="302" spans="1:34" ht="15.95">
      <c r="A302" s="73" t="s">
        <v>386</v>
      </c>
      <c r="B302" s="79" t="s">
        <v>89</v>
      </c>
      <c r="C302">
        <v>0</v>
      </c>
      <c r="D302">
        <v>0</v>
      </c>
      <c r="E302">
        <v>0</v>
      </c>
      <c r="F302">
        <v>0</v>
      </c>
      <c r="G302">
        <v>0</v>
      </c>
      <c r="H302">
        <v>0</v>
      </c>
      <c r="I302">
        <v>0</v>
      </c>
      <c r="J302">
        <v>0</v>
      </c>
      <c r="K302">
        <v>0</v>
      </c>
      <c r="L302">
        <v>0</v>
      </c>
      <c r="M302">
        <v>0</v>
      </c>
      <c r="N302">
        <v>30</v>
      </c>
      <c r="O302">
        <v>0</v>
      </c>
      <c r="P302">
        <v>0</v>
      </c>
      <c r="Q302">
        <v>0</v>
      </c>
      <c r="R302">
        <v>0</v>
      </c>
      <c r="S302">
        <v>0</v>
      </c>
      <c r="T302">
        <v>0</v>
      </c>
      <c r="U302">
        <v>0</v>
      </c>
      <c r="V302">
        <v>0</v>
      </c>
      <c r="W302">
        <v>0</v>
      </c>
      <c r="X302">
        <v>44.5</v>
      </c>
      <c r="Y302">
        <v>0</v>
      </c>
      <c r="Z302">
        <v>14</v>
      </c>
      <c r="AA302">
        <v>0</v>
      </c>
      <c r="AB302">
        <v>0</v>
      </c>
      <c r="AC302">
        <v>0</v>
      </c>
      <c r="AD302">
        <v>6</v>
      </c>
      <c r="AE302">
        <v>0</v>
      </c>
      <c r="AF302">
        <v>0</v>
      </c>
      <c r="AH302">
        <v>0</v>
      </c>
    </row>
    <row r="303" spans="1:34" ht="15.95">
      <c r="A303" s="74" t="s">
        <v>387</v>
      </c>
      <c r="B303" s="79" t="s">
        <v>89</v>
      </c>
      <c r="C303">
        <v>0</v>
      </c>
      <c r="D303">
        <v>11</v>
      </c>
      <c r="E303">
        <v>0</v>
      </c>
      <c r="F303">
        <v>0</v>
      </c>
      <c r="G303">
        <v>0</v>
      </c>
      <c r="H303">
        <v>0</v>
      </c>
      <c r="I303">
        <v>0</v>
      </c>
      <c r="J303">
        <v>0</v>
      </c>
      <c r="K303">
        <v>0</v>
      </c>
      <c r="L303">
        <v>0</v>
      </c>
      <c r="M303">
        <v>0</v>
      </c>
      <c r="N303">
        <v>11</v>
      </c>
      <c r="O303">
        <v>0</v>
      </c>
      <c r="P303">
        <v>0</v>
      </c>
      <c r="Q303">
        <v>0</v>
      </c>
      <c r="R303">
        <v>0</v>
      </c>
      <c r="S303">
        <v>0</v>
      </c>
      <c r="T303">
        <v>0</v>
      </c>
      <c r="U303">
        <v>0</v>
      </c>
      <c r="V303">
        <v>0</v>
      </c>
      <c r="W303">
        <v>0</v>
      </c>
      <c r="X303">
        <v>26</v>
      </c>
      <c r="Y303">
        <v>0</v>
      </c>
      <c r="Z303">
        <v>0</v>
      </c>
      <c r="AA303">
        <v>0</v>
      </c>
      <c r="AB303">
        <v>0</v>
      </c>
      <c r="AC303">
        <v>0</v>
      </c>
      <c r="AD303">
        <v>0</v>
      </c>
      <c r="AE303">
        <v>0</v>
      </c>
      <c r="AF303">
        <v>0</v>
      </c>
      <c r="AH303">
        <v>0</v>
      </c>
    </row>
    <row r="304" spans="1:34" ht="15.95">
      <c r="A304" s="74" t="s">
        <v>388</v>
      </c>
      <c r="B304" s="79" t="s">
        <v>89</v>
      </c>
      <c r="C304">
        <v>11.85</v>
      </c>
      <c r="D304">
        <v>14.14</v>
      </c>
      <c r="E304">
        <v>21.55</v>
      </c>
      <c r="F304">
        <v>15.760000000000002</v>
      </c>
      <c r="G304">
        <v>0</v>
      </c>
      <c r="H304">
        <v>7.62</v>
      </c>
      <c r="I304">
        <v>0</v>
      </c>
      <c r="J304">
        <v>0</v>
      </c>
      <c r="K304">
        <v>0</v>
      </c>
      <c r="L304">
        <v>0</v>
      </c>
      <c r="M304">
        <v>0</v>
      </c>
      <c r="N304">
        <v>0</v>
      </c>
      <c r="O304">
        <v>45.24</v>
      </c>
      <c r="P304">
        <v>9.98</v>
      </c>
      <c r="Q304">
        <v>0</v>
      </c>
      <c r="R304">
        <v>0</v>
      </c>
      <c r="S304">
        <v>16</v>
      </c>
      <c r="T304">
        <v>0</v>
      </c>
      <c r="U304">
        <v>0</v>
      </c>
      <c r="V304">
        <v>0</v>
      </c>
      <c r="W304">
        <v>0</v>
      </c>
      <c r="X304">
        <v>0</v>
      </c>
      <c r="Y304">
        <v>0.85</v>
      </c>
      <c r="Z304">
        <v>0.54</v>
      </c>
      <c r="AA304">
        <v>0</v>
      </c>
      <c r="AB304">
        <v>0</v>
      </c>
      <c r="AC304">
        <v>0</v>
      </c>
      <c r="AD304">
        <v>0</v>
      </c>
      <c r="AE304">
        <v>0</v>
      </c>
      <c r="AF304">
        <v>0</v>
      </c>
      <c r="AH304">
        <v>0</v>
      </c>
    </row>
    <row r="305" spans="1:34" ht="15.95">
      <c r="A305" s="73" t="s">
        <v>389</v>
      </c>
      <c r="B305" s="79" t="s">
        <v>89</v>
      </c>
      <c r="C305">
        <v>0</v>
      </c>
      <c r="D305">
        <v>15</v>
      </c>
      <c r="E305">
        <v>3</v>
      </c>
      <c r="F305">
        <v>15</v>
      </c>
      <c r="G305">
        <v>0</v>
      </c>
      <c r="H305">
        <v>0</v>
      </c>
      <c r="I305">
        <v>0</v>
      </c>
      <c r="J305">
        <v>0</v>
      </c>
      <c r="K305">
        <v>0</v>
      </c>
      <c r="L305">
        <v>0</v>
      </c>
      <c r="M305">
        <v>0</v>
      </c>
      <c r="N305">
        <v>15</v>
      </c>
      <c r="O305">
        <v>0</v>
      </c>
      <c r="P305">
        <v>0</v>
      </c>
      <c r="Q305">
        <v>0</v>
      </c>
      <c r="R305">
        <v>0</v>
      </c>
      <c r="S305">
        <v>0</v>
      </c>
      <c r="T305">
        <v>0</v>
      </c>
      <c r="U305">
        <v>0</v>
      </c>
      <c r="V305">
        <v>0</v>
      </c>
      <c r="W305">
        <v>0</v>
      </c>
      <c r="X305">
        <v>0</v>
      </c>
      <c r="Y305">
        <v>0</v>
      </c>
      <c r="Z305">
        <v>0</v>
      </c>
      <c r="AA305">
        <v>0</v>
      </c>
      <c r="AB305">
        <v>0</v>
      </c>
      <c r="AC305">
        <v>0</v>
      </c>
      <c r="AD305">
        <v>0</v>
      </c>
      <c r="AE305">
        <v>0</v>
      </c>
      <c r="AF305">
        <v>0</v>
      </c>
      <c r="AH305">
        <v>0</v>
      </c>
    </row>
    <row r="306" spans="1:34" ht="32.1">
      <c r="A306" s="74" t="s">
        <v>390</v>
      </c>
      <c r="B306" s="79" t="s">
        <v>89</v>
      </c>
      <c r="C306">
        <v>6</v>
      </c>
      <c r="D306">
        <v>0</v>
      </c>
      <c r="E306">
        <v>105</v>
      </c>
      <c r="F306">
        <v>15</v>
      </c>
      <c r="G306">
        <v>66</v>
      </c>
      <c r="H306">
        <v>0</v>
      </c>
      <c r="I306">
        <v>75</v>
      </c>
      <c r="J306">
        <v>15</v>
      </c>
      <c r="K306">
        <v>0</v>
      </c>
      <c r="L306">
        <v>0</v>
      </c>
      <c r="M306">
        <v>30</v>
      </c>
      <c r="N306">
        <v>15</v>
      </c>
      <c r="O306">
        <v>15</v>
      </c>
      <c r="P306">
        <v>15</v>
      </c>
      <c r="Q306">
        <v>30</v>
      </c>
      <c r="R306">
        <v>0</v>
      </c>
      <c r="S306">
        <v>29</v>
      </c>
      <c r="T306">
        <v>0</v>
      </c>
      <c r="U306">
        <v>0</v>
      </c>
      <c r="V306">
        <v>0</v>
      </c>
      <c r="W306">
        <v>39</v>
      </c>
      <c r="X306">
        <v>12</v>
      </c>
      <c r="Y306">
        <v>105</v>
      </c>
      <c r="Z306">
        <v>15</v>
      </c>
      <c r="AA306">
        <v>129</v>
      </c>
      <c r="AB306">
        <v>45</v>
      </c>
      <c r="AC306">
        <v>75</v>
      </c>
      <c r="AD306">
        <v>0</v>
      </c>
      <c r="AE306">
        <v>0</v>
      </c>
      <c r="AF306">
        <v>0</v>
      </c>
      <c r="AH306">
        <v>0</v>
      </c>
    </row>
    <row r="307" spans="1:34" ht="15.95">
      <c r="A307" s="74" t="s">
        <v>391</v>
      </c>
      <c r="B307" s="79" t="s">
        <v>89</v>
      </c>
      <c r="C307">
        <v>54.6</v>
      </c>
      <c r="D307">
        <v>248.8000000000001</v>
      </c>
      <c r="E307">
        <v>610.59999999999945</v>
      </c>
      <c r="F307">
        <v>421.19999999999976</v>
      </c>
      <c r="G307">
        <v>107.60000000000002</v>
      </c>
      <c r="H307">
        <v>97.600000000000009</v>
      </c>
      <c r="I307">
        <v>0</v>
      </c>
      <c r="J307">
        <v>0</v>
      </c>
      <c r="K307">
        <v>0</v>
      </c>
      <c r="L307">
        <v>0</v>
      </c>
      <c r="M307">
        <v>52</v>
      </c>
      <c r="N307">
        <v>306.8</v>
      </c>
      <c r="O307">
        <v>372.73999999999984</v>
      </c>
      <c r="P307">
        <v>263.66000000000008</v>
      </c>
      <c r="Q307">
        <v>84.800000000000011</v>
      </c>
      <c r="R307">
        <v>0</v>
      </c>
      <c r="S307">
        <v>0</v>
      </c>
      <c r="T307">
        <v>0</v>
      </c>
      <c r="U307">
        <v>0</v>
      </c>
      <c r="V307">
        <v>0</v>
      </c>
      <c r="W307">
        <v>53</v>
      </c>
      <c r="X307">
        <v>307.8</v>
      </c>
      <c r="Y307">
        <v>530.99999999999955</v>
      </c>
      <c r="Z307">
        <v>398.39999999999981</v>
      </c>
      <c r="AA307">
        <v>164.60000000000002</v>
      </c>
      <c r="AB307">
        <v>57</v>
      </c>
      <c r="AC307">
        <v>0</v>
      </c>
      <c r="AD307">
        <v>0</v>
      </c>
      <c r="AE307">
        <v>0</v>
      </c>
      <c r="AF307">
        <v>0</v>
      </c>
      <c r="AH307">
        <v>0</v>
      </c>
    </row>
    <row r="308" spans="1:34" ht="15.95">
      <c r="A308" s="74" t="s">
        <v>392</v>
      </c>
      <c r="B308" s="79" t="s">
        <v>89</v>
      </c>
      <c r="C308">
        <v>84.800000000000011</v>
      </c>
      <c r="D308">
        <v>159.60000000000005</v>
      </c>
      <c r="E308">
        <v>335.86999999999995</v>
      </c>
      <c r="F308">
        <v>129.38000000000002</v>
      </c>
      <c r="G308">
        <v>192.80000000000007</v>
      </c>
      <c r="H308">
        <v>82</v>
      </c>
      <c r="I308">
        <v>55.870000000000005</v>
      </c>
      <c r="J308">
        <v>0</v>
      </c>
      <c r="K308">
        <v>0</v>
      </c>
      <c r="L308">
        <v>0</v>
      </c>
      <c r="M308">
        <v>61.8</v>
      </c>
      <c r="N308">
        <v>136.80000000000004</v>
      </c>
      <c r="O308">
        <v>259.48000000000008</v>
      </c>
      <c r="P308">
        <v>98.600000000000023</v>
      </c>
      <c r="Q308">
        <v>93.600000000000009</v>
      </c>
      <c r="R308">
        <v>96.199999999999989</v>
      </c>
      <c r="S308">
        <v>54.8</v>
      </c>
      <c r="T308">
        <v>0</v>
      </c>
      <c r="U308">
        <v>0</v>
      </c>
      <c r="V308">
        <v>0</v>
      </c>
      <c r="W308">
        <v>30</v>
      </c>
      <c r="X308">
        <v>171.00000000000006</v>
      </c>
      <c r="Y308">
        <v>325.7999999999999</v>
      </c>
      <c r="Z308">
        <v>120.60000000000002</v>
      </c>
      <c r="AA308">
        <v>82.2</v>
      </c>
      <c r="AB308">
        <v>77.4</v>
      </c>
      <c r="AC308">
        <v>45.6</v>
      </c>
      <c r="AD308">
        <v>0</v>
      </c>
      <c r="AE308">
        <v>0</v>
      </c>
      <c r="AF308">
        <v>0</v>
      </c>
      <c r="AH308">
        <v>0</v>
      </c>
    </row>
    <row r="309" spans="1:34" ht="15.95">
      <c r="A309" s="74" t="s">
        <v>393</v>
      </c>
      <c r="B309" s="79" t="s">
        <v>89</v>
      </c>
      <c r="C309">
        <v>11.4</v>
      </c>
      <c r="D309">
        <v>232.80000000000007</v>
      </c>
      <c r="E309">
        <v>495.33999999999963</v>
      </c>
      <c r="F309">
        <v>294.66</v>
      </c>
      <c r="G309">
        <v>79.78</v>
      </c>
      <c r="H309">
        <v>22.8</v>
      </c>
      <c r="I309">
        <v>45.6</v>
      </c>
      <c r="J309">
        <v>0</v>
      </c>
      <c r="K309">
        <v>0</v>
      </c>
      <c r="L309">
        <v>0</v>
      </c>
      <c r="M309">
        <v>0</v>
      </c>
      <c r="N309">
        <v>329.39999999999992</v>
      </c>
      <c r="O309">
        <v>237.18000000000009</v>
      </c>
      <c r="P309">
        <v>159.60000000000005</v>
      </c>
      <c r="Q309">
        <v>20.58</v>
      </c>
      <c r="R309">
        <v>27.4</v>
      </c>
      <c r="S309">
        <v>0</v>
      </c>
      <c r="T309">
        <v>0</v>
      </c>
      <c r="U309">
        <v>0</v>
      </c>
      <c r="V309">
        <v>0</v>
      </c>
      <c r="W309">
        <v>0</v>
      </c>
      <c r="X309">
        <v>340.7999999999999</v>
      </c>
      <c r="Y309">
        <v>399.41999999999979</v>
      </c>
      <c r="Z309">
        <v>294</v>
      </c>
      <c r="AA309">
        <v>43.38</v>
      </c>
      <c r="AB309">
        <v>22.8</v>
      </c>
      <c r="AC309">
        <v>18.240000000000002</v>
      </c>
      <c r="AD309">
        <v>0</v>
      </c>
      <c r="AE309">
        <v>0</v>
      </c>
      <c r="AF309">
        <v>0</v>
      </c>
      <c r="AH309">
        <v>0</v>
      </c>
    </row>
    <row r="310" spans="1:34" ht="15.95">
      <c r="A310" s="73" t="s">
        <v>394</v>
      </c>
      <c r="B310" s="79" t="s">
        <v>89</v>
      </c>
      <c r="C310">
        <v>15</v>
      </c>
      <c r="D310">
        <v>67</v>
      </c>
      <c r="E310">
        <v>150.40000000000003</v>
      </c>
      <c r="F310">
        <v>150.40000000000003</v>
      </c>
      <c r="G310">
        <v>35</v>
      </c>
      <c r="H310">
        <v>0</v>
      </c>
      <c r="I310">
        <v>0</v>
      </c>
      <c r="J310">
        <v>0</v>
      </c>
      <c r="K310">
        <v>0</v>
      </c>
      <c r="L310">
        <v>0</v>
      </c>
      <c r="M310">
        <v>0</v>
      </c>
      <c r="N310">
        <v>108.60000000000001</v>
      </c>
      <c r="O310">
        <v>93.4</v>
      </c>
      <c r="P310">
        <v>45.6</v>
      </c>
      <c r="Q310">
        <v>26.4</v>
      </c>
      <c r="R310">
        <v>0</v>
      </c>
      <c r="S310">
        <v>0</v>
      </c>
      <c r="T310">
        <v>0</v>
      </c>
      <c r="U310">
        <v>0</v>
      </c>
      <c r="V310">
        <v>0</v>
      </c>
      <c r="W310">
        <v>0</v>
      </c>
      <c r="X310">
        <v>130.20000000000002</v>
      </c>
      <c r="Y310">
        <v>90.000000000000014</v>
      </c>
      <c r="Z310">
        <v>79.800000000000011</v>
      </c>
      <c r="AA310">
        <v>33</v>
      </c>
      <c r="AB310">
        <v>10.2</v>
      </c>
      <c r="AC310">
        <v>0</v>
      </c>
      <c r="AD310">
        <v>0</v>
      </c>
      <c r="AE310">
        <v>0</v>
      </c>
      <c r="AF310">
        <v>0</v>
      </c>
      <c r="AH310">
        <v>0</v>
      </c>
    </row>
    <row r="311" spans="1:34" ht="15.95">
      <c r="A311" s="74" t="s">
        <v>395</v>
      </c>
      <c r="B311" s="79" t="s">
        <v>89</v>
      </c>
      <c r="C311">
        <v>57.42</v>
      </c>
      <c r="D311">
        <v>504.47999999999962</v>
      </c>
      <c r="E311">
        <v>905.399999999999</v>
      </c>
      <c r="F311">
        <v>612.21999999999969</v>
      </c>
      <c r="G311">
        <v>66.06</v>
      </c>
      <c r="H311">
        <v>11.4</v>
      </c>
      <c r="I311">
        <v>0</v>
      </c>
      <c r="J311">
        <v>0</v>
      </c>
      <c r="K311">
        <v>0</v>
      </c>
      <c r="L311">
        <v>3</v>
      </c>
      <c r="M311">
        <v>53.4</v>
      </c>
      <c r="N311">
        <v>438.17999999999972</v>
      </c>
      <c r="O311">
        <v>703.55999999999915</v>
      </c>
      <c r="P311">
        <v>527.69999999999982</v>
      </c>
      <c r="Q311">
        <v>52.2</v>
      </c>
      <c r="R311">
        <v>43.4</v>
      </c>
      <c r="S311">
        <v>27.4</v>
      </c>
      <c r="T311">
        <v>0</v>
      </c>
      <c r="U311">
        <v>0</v>
      </c>
      <c r="V311">
        <v>0</v>
      </c>
      <c r="W311">
        <v>0</v>
      </c>
      <c r="X311">
        <v>352.61999999999983</v>
      </c>
      <c r="Y311">
        <v>862.3599999999991</v>
      </c>
      <c r="Z311">
        <v>647.57999999999947</v>
      </c>
      <c r="AA311">
        <v>43.52</v>
      </c>
      <c r="AB311">
        <v>40.8</v>
      </c>
      <c r="AC311">
        <v>45.6</v>
      </c>
      <c r="AD311">
        <v>0</v>
      </c>
      <c r="AE311">
        <v>0</v>
      </c>
      <c r="AF311">
        <v>0</v>
      </c>
      <c r="AH311">
        <v>3</v>
      </c>
    </row>
    <row r="312" spans="1:34" ht="15.95">
      <c r="A312" s="73" t="s">
        <v>396</v>
      </c>
      <c r="B312" s="79" t="s">
        <v>89</v>
      </c>
      <c r="C312">
        <v>67.2</v>
      </c>
      <c r="D312">
        <v>322.79999999999995</v>
      </c>
      <c r="E312">
        <v>575.23999999999955</v>
      </c>
      <c r="F312">
        <v>408.20999999999992</v>
      </c>
      <c r="G312">
        <v>77.04</v>
      </c>
      <c r="H312">
        <v>0</v>
      </c>
      <c r="I312">
        <v>45.239999999999995</v>
      </c>
      <c r="J312">
        <v>0</v>
      </c>
      <c r="K312">
        <v>0</v>
      </c>
      <c r="L312">
        <v>0</v>
      </c>
      <c r="M312">
        <v>55.800000000000004</v>
      </c>
      <c r="N312">
        <v>329.4</v>
      </c>
      <c r="O312">
        <v>457.03999999999974</v>
      </c>
      <c r="P312">
        <v>366.06999999999988</v>
      </c>
      <c r="Q312">
        <v>21.6</v>
      </c>
      <c r="R312">
        <v>0</v>
      </c>
      <c r="S312">
        <v>27.4</v>
      </c>
      <c r="T312">
        <v>0</v>
      </c>
      <c r="U312">
        <v>0</v>
      </c>
      <c r="V312">
        <v>0</v>
      </c>
      <c r="W312">
        <v>63.400000000000006</v>
      </c>
      <c r="X312">
        <v>363.59999999999985</v>
      </c>
      <c r="Y312">
        <v>548.41999999999962</v>
      </c>
      <c r="Z312">
        <v>444.40999999999974</v>
      </c>
      <c r="AA312">
        <v>76.84</v>
      </c>
      <c r="AB312">
        <v>0</v>
      </c>
      <c r="AC312">
        <v>43.2</v>
      </c>
      <c r="AD312">
        <v>0</v>
      </c>
      <c r="AE312">
        <v>0</v>
      </c>
      <c r="AF312">
        <v>0</v>
      </c>
      <c r="AH312">
        <v>0</v>
      </c>
    </row>
    <row r="313" spans="1:34" ht="32.1">
      <c r="A313" s="73" t="s">
        <v>397</v>
      </c>
      <c r="B313" s="79" t="s">
        <v>89</v>
      </c>
      <c r="C313">
        <v>31.58</v>
      </c>
      <c r="D313">
        <v>193.80000000000007</v>
      </c>
      <c r="E313">
        <v>337.62</v>
      </c>
      <c r="F313">
        <v>248.85000000000005</v>
      </c>
      <c r="G313">
        <v>20.18</v>
      </c>
      <c r="H313">
        <v>22.8</v>
      </c>
      <c r="I313">
        <v>0</v>
      </c>
      <c r="J313">
        <v>22.8</v>
      </c>
      <c r="K313">
        <v>0</v>
      </c>
      <c r="L313">
        <v>0</v>
      </c>
      <c r="M313">
        <v>25.4</v>
      </c>
      <c r="N313">
        <v>219.92000000000004</v>
      </c>
      <c r="O313">
        <v>156.53000000000003</v>
      </c>
      <c r="P313">
        <v>125.71000000000002</v>
      </c>
      <c r="Q313">
        <v>21.6</v>
      </c>
      <c r="R313">
        <v>0</v>
      </c>
      <c r="S313">
        <v>0</v>
      </c>
      <c r="T313">
        <v>0</v>
      </c>
      <c r="U313">
        <v>0</v>
      </c>
      <c r="V313">
        <v>0</v>
      </c>
      <c r="W313">
        <v>14</v>
      </c>
      <c r="X313">
        <v>254.88000000000005</v>
      </c>
      <c r="Y313">
        <v>282.12</v>
      </c>
      <c r="Z313">
        <v>227.52000000000004</v>
      </c>
      <c r="AA313">
        <v>22.8</v>
      </c>
      <c r="AB313">
        <v>22.8</v>
      </c>
      <c r="AC313">
        <v>0</v>
      </c>
      <c r="AD313">
        <v>0</v>
      </c>
      <c r="AE313">
        <v>0</v>
      </c>
      <c r="AF313">
        <v>0</v>
      </c>
      <c r="AH313">
        <v>0</v>
      </c>
    </row>
    <row r="314" spans="1:34" ht="32.1">
      <c r="A314" s="73" t="s">
        <v>56</v>
      </c>
      <c r="B314" s="79" t="s">
        <v>151</v>
      </c>
      <c r="C314">
        <v>150</v>
      </c>
      <c r="D314">
        <v>0</v>
      </c>
      <c r="E314">
        <v>945</v>
      </c>
      <c r="F314">
        <v>390</v>
      </c>
      <c r="G314">
        <v>555</v>
      </c>
      <c r="H314">
        <v>135</v>
      </c>
      <c r="I314">
        <v>705</v>
      </c>
      <c r="J314">
        <v>195</v>
      </c>
      <c r="K314">
        <v>0</v>
      </c>
      <c r="L314">
        <v>0</v>
      </c>
      <c r="M314">
        <v>90</v>
      </c>
      <c r="N314">
        <v>0</v>
      </c>
      <c r="O314">
        <v>375</v>
      </c>
      <c r="P314">
        <v>60</v>
      </c>
      <c r="Q314">
        <v>150</v>
      </c>
      <c r="R314">
        <v>0</v>
      </c>
      <c r="S314">
        <v>246</v>
      </c>
      <c r="T314">
        <v>70</v>
      </c>
      <c r="U314">
        <v>0</v>
      </c>
      <c r="V314">
        <v>0</v>
      </c>
      <c r="W314">
        <v>15</v>
      </c>
      <c r="X314">
        <v>0</v>
      </c>
      <c r="Y314">
        <v>585</v>
      </c>
      <c r="Z314">
        <v>135</v>
      </c>
      <c r="AA314">
        <v>210</v>
      </c>
      <c r="AB314">
        <v>0</v>
      </c>
      <c r="AC314">
        <v>495</v>
      </c>
      <c r="AD314">
        <v>120</v>
      </c>
      <c r="AE314">
        <v>0</v>
      </c>
      <c r="AF314">
        <v>0</v>
      </c>
      <c r="AH314">
        <v>0</v>
      </c>
    </row>
    <row r="315" spans="1:34" ht="32.1">
      <c r="A315" s="73" t="s">
        <v>398</v>
      </c>
      <c r="B315" s="79" t="s">
        <v>89</v>
      </c>
      <c r="C315">
        <v>15</v>
      </c>
      <c r="D315">
        <v>6</v>
      </c>
      <c r="E315">
        <v>480</v>
      </c>
      <c r="F315">
        <v>36.230000000000004</v>
      </c>
      <c r="G315">
        <v>108</v>
      </c>
      <c r="H315">
        <v>69</v>
      </c>
      <c r="I315">
        <v>171</v>
      </c>
      <c r="J315">
        <v>0</v>
      </c>
      <c r="K315">
        <v>0</v>
      </c>
      <c r="L315">
        <v>0</v>
      </c>
      <c r="M315">
        <v>12</v>
      </c>
      <c r="N315">
        <v>30</v>
      </c>
      <c r="O315">
        <v>162</v>
      </c>
      <c r="P315">
        <v>9</v>
      </c>
      <c r="Q315">
        <v>72</v>
      </c>
      <c r="R315">
        <v>42</v>
      </c>
      <c r="S315">
        <v>93</v>
      </c>
      <c r="T315">
        <v>0</v>
      </c>
      <c r="U315">
        <v>0</v>
      </c>
      <c r="V315">
        <v>0</v>
      </c>
      <c r="W315">
        <v>0</v>
      </c>
      <c r="X315">
        <v>15</v>
      </c>
      <c r="Y315">
        <v>165</v>
      </c>
      <c r="Z315">
        <v>27</v>
      </c>
      <c r="AA315">
        <v>45</v>
      </c>
      <c r="AB315">
        <v>30</v>
      </c>
      <c r="AC315">
        <v>102</v>
      </c>
      <c r="AD315">
        <v>0</v>
      </c>
      <c r="AE315">
        <v>0</v>
      </c>
      <c r="AF315">
        <v>0</v>
      </c>
      <c r="AH315">
        <v>0</v>
      </c>
    </row>
    <row r="316" spans="1:34" ht="15.95">
      <c r="A316" s="74" t="s">
        <v>399</v>
      </c>
      <c r="B316" s="79" t="s">
        <v>89</v>
      </c>
      <c r="C316">
        <v>0</v>
      </c>
      <c r="D316">
        <v>24</v>
      </c>
      <c r="E316">
        <v>0</v>
      </c>
      <c r="F316">
        <v>0</v>
      </c>
      <c r="G316">
        <v>0</v>
      </c>
      <c r="H316">
        <v>0</v>
      </c>
      <c r="I316">
        <v>0</v>
      </c>
      <c r="J316">
        <v>0</v>
      </c>
      <c r="K316">
        <v>0</v>
      </c>
      <c r="L316">
        <v>0</v>
      </c>
      <c r="M316">
        <v>0</v>
      </c>
      <c r="N316">
        <v>15</v>
      </c>
      <c r="O316">
        <v>3</v>
      </c>
      <c r="P316">
        <v>15</v>
      </c>
      <c r="Q316">
        <v>0</v>
      </c>
      <c r="R316">
        <v>0</v>
      </c>
      <c r="S316">
        <v>0</v>
      </c>
      <c r="T316">
        <v>0</v>
      </c>
      <c r="U316">
        <v>0</v>
      </c>
      <c r="V316">
        <v>0</v>
      </c>
      <c r="W316">
        <v>0</v>
      </c>
      <c r="X316">
        <v>0</v>
      </c>
      <c r="Y316">
        <v>3</v>
      </c>
      <c r="Z316">
        <v>15</v>
      </c>
      <c r="AA316">
        <v>0</v>
      </c>
      <c r="AB316">
        <v>0</v>
      </c>
      <c r="AC316">
        <v>0</v>
      </c>
      <c r="AD316">
        <v>0</v>
      </c>
      <c r="AE316">
        <v>0</v>
      </c>
      <c r="AF316">
        <v>0</v>
      </c>
      <c r="AH316">
        <v>0</v>
      </c>
    </row>
    <row r="317" spans="1:34" ht="15.95">
      <c r="A317" s="73" t="s">
        <v>400</v>
      </c>
      <c r="B317" s="79" t="s">
        <v>89</v>
      </c>
      <c r="C317">
        <v>0</v>
      </c>
      <c r="D317">
        <v>42</v>
      </c>
      <c r="E317">
        <v>30</v>
      </c>
      <c r="F317">
        <v>7.5</v>
      </c>
      <c r="G317">
        <v>0</v>
      </c>
      <c r="H317">
        <v>0</v>
      </c>
      <c r="I317">
        <v>0</v>
      </c>
      <c r="J317">
        <v>0</v>
      </c>
      <c r="K317">
        <v>0</v>
      </c>
      <c r="L317">
        <v>0</v>
      </c>
      <c r="M317">
        <v>0</v>
      </c>
      <c r="N317">
        <v>30</v>
      </c>
      <c r="O317">
        <v>27</v>
      </c>
      <c r="P317">
        <v>8</v>
      </c>
      <c r="Q317">
        <v>0</v>
      </c>
      <c r="R317">
        <v>0</v>
      </c>
      <c r="S317">
        <v>0</v>
      </c>
      <c r="T317">
        <v>0</v>
      </c>
      <c r="U317">
        <v>0</v>
      </c>
      <c r="V317">
        <v>0</v>
      </c>
      <c r="W317">
        <v>0</v>
      </c>
      <c r="X317">
        <v>15</v>
      </c>
      <c r="Y317">
        <v>42</v>
      </c>
      <c r="Z317">
        <v>16</v>
      </c>
      <c r="AA317">
        <v>0</v>
      </c>
      <c r="AB317">
        <v>0</v>
      </c>
      <c r="AC317">
        <v>0</v>
      </c>
      <c r="AD317">
        <v>0</v>
      </c>
      <c r="AE317">
        <v>0</v>
      </c>
      <c r="AF317">
        <v>0</v>
      </c>
      <c r="AH317">
        <v>0</v>
      </c>
    </row>
    <row r="318" spans="1:34" ht="15.95">
      <c r="A318" s="74" t="s">
        <v>401</v>
      </c>
      <c r="B318" s="79" t="s">
        <v>89</v>
      </c>
      <c r="C318">
        <v>15</v>
      </c>
      <c r="D318">
        <v>30</v>
      </c>
      <c r="E318">
        <v>26.4</v>
      </c>
      <c r="F318">
        <v>23.1</v>
      </c>
      <c r="G318">
        <v>0</v>
      </c>
      <c r="H318">
        <v>0</v>
      </c>
      <c r="I318">
        <v>0</v>
      </c>
      <c r="J318">
        <v>0</v>
      </c>
      <c r="K318">
        <v>0</v>
      </c>
      <c r="L318">
        <v>0</v>
      </c>
      <c r="M318">
        <v>0</v>
      </c>
      <c r="N318">
        <v>30</v>
      </c>
      <c r="O318">
        <v>30</v>
      </c>
      <c r="P318">
        <v>15</v>
      </c>
      <c r="Q318">
        <v>0</v>
      </c>
      <c r="R318">
        <v>0</v>
      </c>
      <c r="S318">
        <v>0</v>
      </c>
      <c r="T318">
        <v>0</v>
      </c>
      <c r="U318">
        <v>0</v>
      </c>
      <c r="V318">
        <v>0</v>
      </c>
      <c r="W318">
        <v>0</v>
      </c>
      <c r="X318">
        <v>15</v>
      </c>
      <c r="Y318">
        <v>30</v>
      </c>
      <c r="Z318">
        <v>15</v>
      </c>
      <c r="AA318">
        <v>0</v>
      </c>
      <c r="AB318">
        <v>0</v>
      </c>
      <c r="AC318">
        <v>0</v>
      </c>
      <c r="AD318">
        <v>0</v>
      </c>
      <c r="AE318">
        <v>0</v>
      </c>
      <c r="AF318">
        <v>0</v>
      </c>
      <c r="AH318">
        <v>0</v>
      </c>
    </row>
    <row r="319" spans="1:34" ht="15.95">
      <c r="A319" s="74" t="s">
        <v>402</v>
      </c>
      <c r="B319" s="79" t="s">
        <v>89</v>
      </c>
      <c r="C319">
        <v>0</v>
      </c>
      <c r="D319">
        <v>0</v>
      </c>
      <c r="E319">
        <v>0</v>
      </c>
      <c r="F319">
        <v>12</v>
      </c>
      <c r="G319">
        <v>0</v>
      </c>
      <c r="H319">
        <v>0</v>
      </c>
      <c r="I319">
        <v>0</v>
      </c>
      <c r="J319">
        <v>0</v>
      </c>
      <c r="K319">
        <v>0</v>
      </c>
      <c r="L319">
        <v>0</v>
      </c>
      <c r="M319">
        <v>0</v>
      </c>
      <c r="N319">
        <v>15</v>
      </c>
      <c r="O319">
        <v>23</v>
      </c>
      <c r="P319">
        <v>6</v>
      </c>
      <c r="Q319">
        <v>0</v>
      </c>
      <c r="R319">
        <v>0</v>
      </c>
      <c r="S319">
        <v>0</v>
      </c>
      <c r="T319">
        <v>0</v>
      </c>
      <c r="U319">
        <v>0</v>
      </c>
      <c r="V319">
        <v>0</v>
      </c>
      <c r="W319">
        <v>0</v>
      </c>
      <c r="X319">
        <v>11.4</v>
      </c>
      <c r="Y319">
        <v>17</v>
      </c>
      <c r="Z319">
        <v>0</v>
      </c>
      <c r="AA319">
        <v>0</v>
      </c>
      <c r="AB319">
        <v>0</v>
      </c>
      <c r="AC319">
        <v>0</v>
      </c>
      <c r="AD319">
        <v>0</v>
      </c>
      <c r="AE319">
        <v>0</v>
      </c>
      <c r="AF319">
        <v>0</v>
      </c>
      <c r="AH319">
        <v>0</v>
      </c>
    </row>
    <row r="320" spans="1:34" ht="15.95">
      <c r="A320" s="73" t="s">
        <v>403</v>
      </c>
      <c r="B320" s="79" t="s">
        <v>89</v>
      </c>
      <c r="C320">
        <v>67.4</v>
      </c>
      <c r="D320">
        <v>88.9</v>
      </c>
      <c r="E320">
        <v>455.89999999999986</v>
      </c>
      <c r="F320">
        <v>282.1</v>
      </c>
      <c r="G320">
        <v>213.4</v>
      </c>
      <c r="H320">
        <v>189.39999999999998</v>
      </c>
      <c r="I320">
        <v>330.8</v>
      </c>
      <c r="J320">
        <v>22.8</v>
      </c>
      <c r="K320">
        <v>75.6</v>
      </c>
      <c r="L320">
        <v>0</v>
      </c>
      <c r="M320">
        <v>25</v>
      </c>
      <c r="N320">
        <v>129.4</v>
      </c>
      <c r="O320">
        <v>223.80000000000007</v>
      </c>
      <c r="P320">
        <v>168.53000000000003</v>
      </c>
      <c r="Q320">
        <v>51</v>
      </c>
      <c r="R320">
        <v>125.6</v>
      </c>
      <c r="S320">
        <v>166.8</v>
      </c>
      <c r="T320">
        <v>27.4</v>
      </c>
      <c r="U320">
        <v>60.53</v>
      </c>
      <c r="V320">
        <v>0</v>
      </c>
      <c r="W320">
        <v>0</v>
      </c>
      <c r="X320">
        <v>99</v>
      </c>
      <c r="Y320">
        <v>245.80000000000007</v>
      </c>
      <c r="Z320">
        <v>196.40000000000003</v>
      </c>
      <c r="AA320">
        <v>57.4</v>
      </c>
      <c r="AB320">
        <v>111.80000000000001</v>
      </c>
      <c r="AC320">
        <v>139.4</v>
      </c>
      <c r="AD320">
        <v>22</v>
      </c>
      <c r="AE320">
        <v>80.6</v>
      </c>
      <c r="AF320">
        <v>0</v>
      </c>
      <c r="AH320">
        <v>0</v>
      </c>
    </row>
    <row r="321" spans="1:34" ht="15.95">
      <c r="A321" s="74" t="s">
        <v>404</v>
      </c>
      <c r="B321" s="79" t="s">
        <v>89</v>
      </c>
      <c r="C321">
        <v>0</v>
      </c>
      <c r="D321">
        <v>0</v>
      </c>
      <c r="E321">
        <v>2.5</v>
      </c>
      <c r="F321">
        <v>15</v>
      </c>
      <c r="G321">
        <v>0</v>
      </c>
      <c r="H321">
        <v>0</v>
      </c>
      <c r="I321">
        <v>0</v>
      </c>
      <c r="J321">
        <v>0</v>
      </c>
      <c r="K321">
        <v>0</v>
      </c>
      <c r="L321">
        <v>0</v>
      </c>
      <c r="M321">
        <v>0</v>
      </c>
      <c r="N321">
        <v>0</v>
      </c>
      <c r="O321">
        <v>0</v>
      </c>
      <c r="P321">
        <v>0</v>
      </c>
      <c r="Q321">
        <v>0</v>
      </c>
      <c r="R321">
        <v>0</v>
      </c>
      <c r="S321">
        <v>0</v>
      </c>
      <c r="T321">
        <v>0</v>
      </c>
      <c r="U321">
        <v>0</v>
      </c>
      <c r="V321">
        <v>0</v>
      </c>
      <c r="W321">
        <v>0</v>
      </c>
      <c r="X321">
        <v>15</v>
      </c>
      <c r="Y321">
        <v>0</v>
      </c>
      <c r="Z321">
        <v>0</v>
      </c>
      <c r="AA321">
        <v>0</v>
      </c>
      <c r="AB321">
        <v>0</v>
      </c>
      <c r="AC321">
        <v>0</v>
      </c>
      <c r="AD321">
        <v>0</v>
      </c>
      <c r="AE321">
        <v>0</v>
      </c>
      <c r="AF321">
        <v>0</v>
      </c>
      <c r="AH321">
        <v>0</v>
      </c>
    </row>
    <row r="322" spans="1:34" ht="32.1">
      <c r="A322" s="73" t="s">
        <v>405</v>
      </c>
      <c r="B322" s="79" t="s">
        <v>89</v>
      </c>
      <c r="C322">
        <v>0</v>
      </c>
      <c r="D322">
        <v>273.60000000000008</v>
      </c>
      <c r="E322">
        <v>421.39999999999975</v>
      </c>
      <c r="F322">
        <v>239.10000000000008</v>
      </c>
      <c r="G322">
        <v>0</v>
      </c>
      <c r="H322">
        <v>0</v>
      </c>
      <c r="I322">
        <v>34.2</v>
      </c>
      <c r="J322">
        <v>0</v>
      </c>
      <c r="K322">
        <v>0</v>
      </c>
      <c r="L322">
        <v>0</v>
      </c>
      <c r="M322">
        <v>22.8</v>
      </c>
      <c r="N322">
        <v>319.2</v>
      </c>
      <c r="O322">
        <v>203.80000000000007</v>
      </c>
      <c r="P322">
        <v>144.9</v>
      </c>
      <c r="Q322">
        <v>11.4</v>
      </c>
      <c r="R322">
        <v>0</v>
      </c>
      <c r="S322">
        <v>0</v>
      </c>
      <c r="T322">
        <v>0</v>
      </c>
      <c r="U322">
        <v>0</v>
      </c>
      <c r="V322">
        <v>0</v>
      </c>
      <c r="W322">
        <v>22.8</v>
      </c>
      <c r="X322">
        <v>341.99999999999994</v>
      </c>
      <c r="Y322">
        <v>250.8000000000001</v>
      </c>
      <c r="Z322">
        <v>166.91000000000005</v>
      </c>
      <c r="AA322">
        <v>11.4</v>
      </c>
      <c r="AB322">
        <v>22.8</v>
      </c>
      <c r="AC322">
        <v>0</v>
      </c>
      <c r="AD322">
        <v>0</v>
      </c>
      <c r="AE322">
        <v>0</v>
      </c>
      <c r="AF322">
        <v>0</v>
      </c>
      <c r="AH322">
        <v>0</v>
      </c>
    </row>
    <row r="323" spans="1:34" ht="32.1">
      <c r="A323" s="74" t="s">
        <v>406</v>
      </c>
      <c r="B323" s="79" t="s">
        <v>89</v>
      </c>
      <c r="C323">
        <v>15</v>
      </c>
      <c r="D323">
        <v>0</v>
      </c>
      <c r="E323">
        <v>268.31</v>
      </c>
      <c r="F323">
        <v>100.35</v>
      </c>
      <c r="G323">
        <v>56.25</v>
      </c>
      <c r="H323">
        <v>0</v>
      </c>
      <c r="I323">
        <v>0</v>
      </c>
      <c r="J323">
        <v>0</v>
      </c>
      <c r="K323">
        <v>0</v>
      </c>
      <c r="L323">
        <v>0</v>
      </c>
      <c r="M323">
        <v>63.75</v>
      </c>
      <c r="N323">
        <v>12.5</v>
      </c>
      <c r="O323">
        <v>150</v>
      </c>
      <c r="P323">
        <v>78</v>
      </c>
      <c r="Q323">
        <v>51.25</v>
      </c>
      <c r="R323">
        <v>0</v>
      </c>
      <c r="S323">
        <v>0</v>
      </c>
      <c r="T323">
        <v>0</v>
      </c>
      <c r="U323">
        <v>0</v>
      </c>
      <c r="V323">
        <v>0</v>
      </c>
      <c r="W323">
        <v>57.5</v>
      </c>
      <c r="X323">
        <v>30</v>
      </c>
      <c r="Y323">
        <v>204</v>
      </c>
      <c r="Z323">
        <v>98.5</v>
      </c>
      <c r="AA323">
        <v>57.5</v>
      </c>
      <c r="AB323">
        <v>0</v>
      </c>
      <c r="AC323">
        <v>0</v>
      </c>
      <c r="AD323">
        <v>0</v>
      </c>
      <c r="AE323">
        <v>0</v>
      </c>
      <c r="AF323">
        <v>0</v>
      </c>
      <c r="AH323">
        <v>0</v>
      </c>
    </row>
    <row r="324" spans="1:34" ht="32.1">
      <c r="A324" s="73" t="s">
        <v>407</v>
      </c>
      <c r="B324" s="79" t="s">
        <v>89</v>
      </c>
      <c r="C324">
        <v>82.5</v>
      </c>
      <c r="D324">
        <v>179.5</v>
      </c>
      <c r="E324">
        <v>762.04</v>
      </c>
      <c r="F324">
        <v>224</v>
      </c>
      <c r="G324">
        <v>269</v>
      </c>
      <c r="H324">
        <v>0</v>
      </c>
      <c r="I324">
        <v>0</v>
      </c>
      <c r="J324">
        <v>0</v>
      </c>
      <c r="K324">
        <v>87.5</v>
      </c>
      <c r="L324">
        <v>0</v>
      </c>
      <c r="M324">
        <v>140</v>
      </c>
      <c r="N324">
        <v>121</v>
      </c>
      <c r="O324">
        <v>592</v>
      </c>
      <c r="P324">
        <v>135</v>
      </c>
      <c r="Q324">
        <v>216</v>
      </c>
      <c r="R324">
        <v>0</v>
      </c>
      <c r="S324">
        <v>0</v>
      </c>
      <c r="T324">
        <v>0</v>
      </c>
      <c r="U324">
        <v>94</v>
      </c>
      <c r="V324">
        <v>0</v>
      </c>
      <c r="W324">
        <v>187.5</v>
      </c>
      <c r="X324">
        <v>124</v>
      </c>
      <c r="Y324">
        <v>732.5</v>
      </c>
      <c r="Z324">
        <v>175.64</v>
      </c>
      <c r="AA324">
        <v>313.5</v>
      </c>
      <c r="AB324">
        <v>0</v>
      </c>
      <c r="AC324">
        <v>0</v>
      </c>
      <c r="AD324">
        <v>0</v>
      </c>
      <c r="AE324">
        <v>87</v>
      </c>
      <c r="AF324">
        <v>0</v>
      </c>
      <c r="AH324">
        <v>0</v>
      </c>
    </row>
    <row r="325" spans="1:34" ht="15.95">
      <c r="A325" s="73" t="s">
        <v>408</v>
      </c>
      <c r="B325" s="79" t="s">
        <v>89</v>
      </c>
      <c r="C325">
        <v>0</v>
      </c>
      <c r="D325">
        <v>0</v>
      </c>
      <c r="E325">
        <v>0</v>
      </c>
      <c r="F325">
        <v>0</v>
      </c>
      <c r="G325">
        <v>0</v>
      </c>
      <c r="H325">
        <v>0</v>
      </c>
      <c r="I325">
        <v>0</v>
      </c>
      <c r="J325">
        <v>0</v>
      </c>
      <c r="K325">
        <v>0</v>
      </c>
      <c r="L325">
        <v>0</v>
      </c>
      <c r="M325">
        <v>0</v>
      </c>
      <c r="N325">
        <v>0</v>
      </c>
      <c r="O325">
        <v>0</v>
      </c>
      <c r="P325">
        <v>0</v>
      </c>
      <c r="Q325">
        <v>0</v>
      </c>
      <c r="R325">
        <v>0</v>
      </c>
      <c r="S325">
        <v>0</v>
      </c>
      <c r="T325">
        <v>0</v>
      </c>
      <c r="U325">
        <v>0</v>
      </c>
      <c r="V325">
        <v>0</v>
      </c>
      <c r="W325">
        <v>40.55</v>
      </c>
      <c r="X325">
        <v>30</v>
      </c>
      <c r="Y325">
        <v>54</v>
      </c>
      <c r="Z325">
        <v>38</v>
      </c>
      <c r="AA325">
        <v>85.55</v>
      </c>
      <c r="AB325">
        <v>0</v>
      </c>
      <c r="AC325">
        <v>0</v>
      </c>
      <c r="AD325">
        <v>0</v>
      </c>
      <c r="AE325">
        <v>0</v>
      </c>
      <c r="AF325">
        <v>0</v>
      </c>
      <c r="AH325">
        <v>0</v>
      </c>
    </row>
    <row r="326" spans="1:34" ht="15.95">
      <c r="A326" s="73" t="s">
        <v>409</v>
      </c>
      <c r="B326" s="79" t="s">
        <v>89</v>
      </c>
      <c r="C326">
        <v>90</v>
      </c>
      <c r="D326">
        <v>39</v>
      </c>
      <c r="E326">
        <v>615</v>
      </c>
      <c r="F326">
        <v>294</v>
      </c>
      <c r="G326">
        <v>360</v>
      </c>
      <c r="H326">
        <v>270</v>
      </c>
      <c r="I326">
        <v>315</v>
      </c>
      <c r="J326">
        <v>195</v>
      </c>
      <c r="K326">
        <v>45</v>
      </c>
      <c r="L326">
        <v>0</v>
      </c>
      <c r="M326">
        <v>78</v>
      </c>
      <c r="N326">
        <v>90</v>
      </c>
      <c r="O326">
        <v>360</v>
      </c>
      <c r="P326">
        <v>144</v>
      </c>
      <c r="Q326">
        <v>273</v>
      </c>
      <c r="R326">
        <v>158</v>
      </c>
      <c r="S326">
        <v>241</v>
      </c>
      <c r="T326">
        <v>29</v>
      </c>
      <c r="U326">
        <v>43</v>
      </c>
      <c r="V326">
        <v>0</v>
      </c>
      <c r="W326">
        <v>69</v>
      </c>
      <c r="X326">
        <v>90</v>
      </c>
      <c r="Y326">
        <v>420</v>
      </c>
      <c r="Z326">
        <v>204</v>
      </c>
      <c r="AA326">
        <v>324</v>
      </c>
      <c r="AB326">
        <v>240</v>
      </c>
      <c r="AC326">
        <v>285</v>
      </c>
      <c r="AD326">
        <v>30</v>
      </c>
      <c r="AE326">
        <v>30</v>
      </c>
      <c r="AF326">
        <v>0</v>
      </c>
      <c r="AH326">
        <v>0</v>
      </c>
    </row>
    <row r="327" spans="1:34" ht="15.95">
      <c r="A327" s="73" t="s">
        <v>410</v>
      </c>
      <c r="B327" s="79" t="s">
        <v>89</v>
      </c>
      <c r="C327">
        <v>26.4</v>
      </c>
      <c r="D327">
        <v>318.6</v>
      </c>
      <c r="E327">
        <v>362.59999999999991</v>
      </c>
      <c r="F327">
        <v>327.99999999999994</v>
      </c>
      <c r="G327">
        <v>11.4</v>
      </c>
      <c r="H327">
        <v>32.8</v>
      </c>
      <c r="I327">
        <v>0</v>
      </c>
      <c r="J327">
        <v>22.8</v>
      </c>
      <c r="K327">
        <v>0</v>
      </c>
      <c r="L327">
        <v>0</v>
      </c>
      <c r="M327">
        <v>11.4</v>
      </c>
      <c r="N327">
        <v>216.00000000000006</v>
      </c>
      <c r="O327">
        <v>283.8</v>
      </c>
      <c r="P327">
        <v>227.8</v>
      </c>
      <c r="Q327">
        <v>32.8</v>
      </c>
      <c r="R327">
        <v>0</v>
      </c>
      <c r="S327">
        <v>27.4</v>
      </c>
      <c r="T327">
        <v>0</v>
      </c>
      <c r="U327">
        <v>0</v>
      </c>
      <c r="V327">
        <v>0</v>
      </c>
      <c r="W327">
        <v>32.8</v>
      </c>
      <c r="X327">
        <v>183.20000000000005</v>
      </c>
      <c r="Y327">
        <v>364.99999999999994</v>
      </c>
      <c r="Z327">
        <v>291.65000000000003</v>
      </c>
      <c r="AA327">
        <v>44.199999999999996</v>
      </c>
      <c r="AB327">
        <v>0</v>
      </c>
      <c r="AC327">
        <v>0</v>
      </c>
      <c r="AD327">
        <v>20</v>
      </c>
      <c r="AE327">
        <v>0</v>
      </c>
      <c r="AF327">
        <v>0</v>
      </c>
      <c r="AH327">
        <v>0</v>
      </c>
    </row>
    <row r="328" spans="1:34" ht="32.1">
      <c r="A328" s="74" t="s">
        <v>411</v>
      </c>
      <c r="B328" s="79" t="s">
        <v>89</v>
      </c>
      <c r="C328">
        <v>0</v>
      </c>
      <c r="D328">
        <v>0</v>
      </c>
      <c r="E328">
        <v>501.13</v>
      </c>
      <c r="F328">
        <v>215.61999999999998</v>
      </c>
      <c r="G328">
        <v>26.66</v>
      </c>
      <c r="H328">
        <v>73.98</v>
      </c>
      <c r="I328">
        <v>15</v>
      </c>
      <c r="J328">
        <v>0</v>
      </c>
      <c r="K328">
        <v>0</v>
      </c>
      <c r="L328">
        <v>0</v>
      </c>
      <c r="M328">
        <v>0</v>
      </c>
      <c r="N328">
        <v>0</v>
      </c>
      <c r="O328">
        <v>351.64999999999992</v>
      </c>
      <c r="P328">
        <v>156.96</v>
      </c>
      <c r="Q328">
        <v>0</v>
      </c>
      <c r="R328">
        <v>28</v>
      </c>
      <c r="S328">
        <v>14</v>
      </c>
      <c r="T328">
        <v>0</v>
      </c>
      <c r="U328">
        <v>0</v>
      </c>
      <c r="V328">
        <v>0</v>
      </c>
      <c r="W328">
        <v>0</v>
      </c>
      <c r="X328">
        <v>0</v>
      </c>
      <c r="Y328">
        <v>420.83</v>
      </c>
      <c r="Z328">
        <v>163.73999999999998</v>
      </c>
      <c r="AA328">
        <v>64.6</v>
      </c>
      <c r="AB328">
        <v>25.990000000000002</v>
      </c>
      <c r="AC328">
        <v>15</v>
      </c>
      <c r="AD328">
        <v>0</v>
      </c>
      <c r="AE328">
        <v>0</v>
      </c>
      <c r="AF328">
        <v>0</v>
      </c>
      <c r="AH328">
        <v>0</v>
      </c>
    </row>
    <row r="329" spans="1:34" ht="32.1">
      <c r="A329" s="74" t="s">
        <v>412</v>
      </c>
      <c r="B329" s="79" t="s">
        <v>89</v>
      </c>
      <c r="C329">
        <v>0</v>
      </c>
      <c r="D329">
        <v>15</v>
      </c>
      <c r="E329">
        <v>0</v>
      </c>
      <c r="F329">
        <v>0</v>
      </c>
      <c r="G329">
        <v>0</v>
      </c>
      <c r="H329">
        <v>0</v>
      </c>
      <c r="I329">
        <v>0</v>
      </c>
      <c r="J329">
        <v>0</v>
      </c>
      <c r="K329">
        <v>0</v>
      </c>
      <c r="L329">
        <v>0</v>
      </c>
      <c r="M329">
        <v>0</v>
      </c>
      <c r="N329">
        <v>15</v>
      </c>
      <c r="O329">
        <v>0</v>
      </c>
      <c r="P329">
        <v>0</v>
      </c>
      <c r="Q329">
        <v>0</v>
      </c>
      <c r="R329">
        <v>0</v>
      </c>
      <c r="S329">
        <v>0</v>
      </c>
      <c r="T329">
        <v>0</v>
      </c>
      <c r="U329">
        <v>0</v>
      </c>
      <c r="V329">
        <v>0</v>
      </c>
      <c r="W329">
        <v>15</v>
      </c>
      <c r="X329">
        <v>0</v>
      </c>
      <c r="Y329">
        <v>0</v>
      </c>
      <c r="Z329">
        <v>0</v>
      </c>
      <c r="AA329">
        <v>0</v>
      </c>
      <c r="AB329">
        <v>0</v>
      </c>
      <c r="AC329">
        <v>0</v>
      </c>
      <c r="AD329">
        <v>0</v>
      </c>
      <c r="AE329">
        <v>0</v>
      </c>
      <c r="AF329">
        <v>0</v>
      </c>
      <c r="AH329">
        <v>0</v>
      </c>
    </row>
    <row r="330" spans="1:34" ht="15.95">
      <c r="A330" s="74" t="s">
        <v>413</v>
      </c>
      <c r="B330" s="79" t="s">
        <v>89</v>
      </c>
      <c r="C330">
        <v>15</v>
      </c>
      <c r="D330">
        <v>11.4</v>
      </c>
      <c r="E330">
        <v>0</v>
      </c>
      <c r="F330">
        <v>15</v>
      </c>
      <c r="G330">
        <v>15</v>
      </c>
      <c r="H330">
        <v>0</v>
      </c>
      <c r="I330">
        <v>0</v>
      </c>
      <c r="J330">
        <v>0</v>
      </c>
      <c r="K330">
        <v>0</v>
      </c>
      <c r="L330">
        <v>0</v>
      </c>
      <c r="M330">
        <v>15</v>
      </c>
      <c r="N330">
        <v>0</v>
      </c>
      <c r="O330">
        <v>2.5</v>
      </c>
      <c r="P330">
        <v>24.22</v>
      </c>
      <c r="Q330">
        <v>15</v>
      </c>
      <c r="R330">
        <v>0</v>
      </c>
      <c r="S330">
        <v>0</v>
      </c>
      <c r="T330">
        <v>0</v>
      </c>
      <c r="U330">
        <v>0</v>
      </c>
      <c r="V330">
        <v>0</v>
      </c>
      <c r="W330">
        <v>15</v>
      </c>
      <c r="X330">
        <v>0</v>
      </c>
      <c r="Y330">
        <v>8.25</v>
      </c>
      <c r="Z330">
        <v>38.97</v>
      </c>
      <c r="AA330">
        <v>15</v>
      </c>
      <c r="AB330">
        <v>0</v>
      </c>
      <c r="AC330">
        <v>0</v>
      </c>
      <c r="AD330">
        <v>0</v>
      </c>
      <c r="AE330">
        <v>0</v>
      </c>
      <c r="AF330">
        <v>0</v>
      </c>
      <c r="AH330">
        <v>0</v>
      </c>
    </row>
    <row r="331" spans="1:34" ht="15.95">
      <c r="A331" s="74" t="s">
        <v>414</v>
      </c>
      <c r="B331" s="79" t="s">
        <v>89</v>
      </c>
      <c r="C331">
        <v>0</v>
      </c>
      <c r="D331">
        <v>30</v>
      </c>
      <c r="E331">
        <v>0</v>
      </c>
      <c r="F331">
        <v>0</v>
      </c>
      <c r="G331">
        <v>0</v>
      </c>
      <c r="H331">
        <v>0</v>
      </c>
      <c r="I331">
        <v>0</v>
      </c>
      <c r="J331">
        <v>0</v>
      </c>
      <c r="K331">
        <v>0</v>
      </c>
      <c r="L331">
        <v>0</v>
      </c>
      <c r="M331">
        <v>15</v>
      </c>
      <c r="N331">
        <v>15</v>
      </c>
      <c r="O331">
        <v>15</v>
      </c>
      <c r="P331">
        <v>8</v>
      </c>
      <c r="Q331">
        <v>15</v>
      </c>
      <c r="R331">
        <v>22</v>
      </c>
      <c r="S331">
        <v>0</v>
      </c>
      <c r="T331">
        <v>0</v>
      </c>
      <c r="U331">
        <v>0</v>
      </c>
      <c r="V331">
        <v>0</v>
      </c>
      <c r="W331">
        <v>15</v>
      </c>
      <c r="X331">
        <v>15</v>
      </c>
      <c r="Y331">
        <v>6</v>
      </c>
      <c r="Z331">
        <v>15</v>
      </c>
      <c r="AA331">
        <v>15</v>
      </c>
      <c r="AB331">
        <v>21</v>
      </c>
      <c r="AC331">
        <v>0</v>
      </c>
      <c r="AD331">
        <v>0</v>
      </c>
      <c r="AE331">
        <v>0</v>
      </c>
      <c r="AF331">
        <v>0</v>
      </c>
      <c r="AH331">
        <v>0</v>
      </c>
    </row>
    <row r="332" spans="1:34" ht="15.95">
      <c r="A332" s="73" t="s">
        <v>415</v>
      </c>
      <c r="B332" s="79" t="s">
        <v>89</v>
      </c>
      <c r="C332">
        <v>0</v>
      </c>
      <c r="D332">
        <v>30</v>
      </c>
      <c r="E332">
        <v>0</v>
      </c>
      <c r="F332">
        <v>0</v>
      </c>
      <c r="G332">
        <v>0</v>
      </c>
      <c r="H332">
        <v>0</v>
      </c>
      <c r="I332">
        <v>0</v>
      </c>
      <c r="J332">
        <v>0</v>
      </c>
      <c r="K332">
        <v>0</v>
      </c>
      <c r="L332">
        <v>0</v>
      </c>
      <c r="M332">
        <v>0</v>
      </c>
      <c r="N332">
        <v>30</v>
      </c>
      <c r="O332">
        <v>15</v>
      </c>
      <c r="P332">
        <v>1</v>
      </c>
      <c r="Q332">
        <v>0</v>
      </c>
      <c r="R332">
        <v>0</v>
      </c>
      <c r="S332">
        <v>0</v>
      </c>
      <c r="T332">
        <v>0</v>
      </c>
      <c r="U332">
        <v>0</v>
      </c>
      <c r="V332">
        <v>0</v>
      </c>
      <c r="W332">
        <v>0</v>
      </c>
      <c r="X332">
        <v>30</v>
      </c>
      <c r="Y332">
        <v>15</v>
      </c>
      <c r="Z332">
        <v>1</v>
      </c>
      <c r="AA332">
        <v>0</v>
      </c>
      <c r="AB332">
        <v>0</v>
      </c>
      <c r="AC332">
        <v>0</v>
      </c>
      <c r="AD332">
        <v>0</v>
      </c>
      <c r="AE332">
        <v>0</v>
      </c>
      <c r="AF332">
        <v>0</v>
      </c>
      <c r="AH332">
        <v>0</v>
      </c>
    </row>
    <row r="333" spans="1:34" ht="15.95">
      <c r="A333" s="74" t="s">
        <v>416</v>
      </c>
      <c r="B333" s="79" t="s">
        <v>89</v>
      </c>
      <c r="C333">
        <v>0</v>
      </c>
      <c r="D333">
        <v>15</v>
      </c>
      <c r="E333">
        <v>90</v>
      </c>
      <c r="F333">
        <v>60</v>
      </c>
      <c r="G333">
        <v>0</v>
      </c>
      <c r="H333">
        <v>60</v>
      </c>
      <c r="I333">
        <v>34</v>
      </c>
      <c r="J333">
        <v>0</v>
      </c>
      <c r="K333">
        <v>0</v>
      </c>
      <c r="L333">
        <v>0</v>
      </c>
      <c r="M333">
        <v>15</v>
      </c>
      <c r="N333">
        <v>44</v>
      </c>
      <c r="O333">
        <v>0</v>
      </c>
      <c r="P333">
        <v>14</v>
      </c>
      <c r="Q333">
        <v>0</v>
      </c>
      <c r="R333">
        <v>0</v>
      </c>
      <c r="S333">
        <v>0</v>
      </c>
      <c r="T333">
        <v>0</v>
      </c>
      <c r="U333">
        <v>0</v>
      </c>
      <c r="V333">
        <v>0</v>
      </c>
      <c r="W333">
        <v>15</v>
      </c>
      <c r="X333">
        <v>59</v>
      </c>
      <c r="Y333">
        <v>14</v>
      </c>
      <c r="Z333">
        <v>0</v>
      </c>
      <c r="AA333">
        <v>0</v>
      </c>
      <c r="AB333">
        <v>0</v>
      </c>
      <c r="AC333">
        <v>0</v>
      </c>
      <c r="AD333">
        <v>0</v>
      </c>
      <c r="AE333">
        <v>0</v>
      </c>
      <c r="AF333">
        <v>0</v>
      </c>
      <c r="AH333">
        <v>0</v>
      </c>
    </row>
    <row r="334" spans="1:34" ht="15.95">
      <c r="A334" s="74" t="s">
        <v>417</v>
      </c>
      <c r="B334" s="79" t="s">
        <v>89</v>
      </c>
      <c r="C334">
        <v>0</v>
      </c>
      <c r="D334">
        <v>3</v>
      </c>
      <c r="E334">
        <v>0</v>
      </c>
      <c r="F334">
        <v>6</v>
      </c>
      <c r="G334">
        <v>0</v>
      </c>
      <c r="H334">
        <v>0</v>
      </c>
      <c r="I334">
        <v>0</v>
      </c>
      <c r="J334">
        <v>0</v>
      </c>
      <c r="K334">
        <v>0</v>
      </c>
      <c r="L334">
        <v>0</v>
      </c>
      <c r="M334">
        <v>0</v>
      </c>
      <c r="N334">
        <v>15</v>
      </c>
      <c r="O334">
        <v>0</v>
      </c>
      <c r="P334">
        <v>8</v>
      </c>
      <c r="Q334">
        <v>0</v>
      </c>
      <c r="R334">
        <v>0</v>
      </c>
      <c r="S334">
        <v>0</v>
      </c>
      <c r="T334">
        <v>0</v>
      </c>
      <c r="U334">
        <v>0</v>
      </c>
      <c r="V334">
        <v>0</v>
      </c>
      <c r="W334">
        <v>0</v>
      </c>
      <c r="X334">
        <v>15</v>
      </c>
      <c r="Y334">
        <v>0</v>
      </c>
      <c r="Z334">
        <v>8</v>
      </c>
      <c r="AA334">
        <v>0</v>
      </c>
      <c r="AB334">
        <v>0</v>
      </c>
      <c r="AC334">
        <v>0</v>
      </c>
      <c r="AD334">
        <v>0</v>
      </c>
      <c r="AE334">
        <v>0</v>
      </c>
      <c r="AF334">
        <v>0</v>
      </c>
      <c r="AH334">
        <v>0</v>
      </c>
    </row>
    <row r="335" spans="1:34" ht="15.95">
      <c r="A335" s="75" t="s">
        <v>418</v>
      </c>
      <c r="B335" s="79" t="s">
        <v>89</v>
      </c>
      <c r="C335">
        <v>0</v>
      </c>
      <c r="D335">
        <v>0</v>
      </c>
      <c r="E335">
        <v>15</v>
      </c>
      <c r="F335">
        <v>15</v>
      </c>
      <c r="G335">
        <v>0</v>
      </c>
      <c r="H335">
        <v>0</v>
      </c>
      <c r="I335">
        <v>0</v>
      </c>
      <c r="J335">
        <v>0</v>
      </c>
      <c r="K335">
        <v>0</v>
      </c>
      <c r="L335">
        <v>0</v>
      </c>
      <c r="M335">
        <v>0</v>
      </c>
      <c r="N335">
        <v>45</v>
      </c>
      <c r="O335">
        <v>15</v>
      </c>
      <c r="P335">
        <v>15</v>
      </c>
      <c r="Q335">
        <v>0</v>
      </c>
      <c r="R335">
        <v>0</v>
      </c>
      <c r="S335">
        <v>0</v>
      </c>
      <c r="T335">
        <v>0</v>
      </c>
      <c r="U335">
        <v>0</v>
      </c>
      <c r="V335">
        <v>0</v>
      </c>
      <c r="W335">
        <v>0</v>
      </c>
      <c r="X335">
        <v>60</v>
      </c>
      <c r="Y335">
        <v>15</v>
      </c>
      <c r="Z335">
        <v>15</v>
      </c>
      <c r="AA335">
        <v>0</v>
      </c>
      <c r="AB335">
        <v>0</v>
      </c>
      <c r="AC335">
        <v>0</v>
      </c>
      <c r="AD335">
        <v>0</v>
      </c>
      <c r="AE335">
        <v>0</v>
      </c>
      <c r="AF335">
        <v>0</v>
      </c>
      <c r="AH335">
        <v>0</v>
      </c>
    </row>
    <row r="336" spans="1:34" ht="15.95">
      <c r="A336" s="73" t="s">
        <v>419</v>
      </c>
      <c r="B336" s="79" t="s">
        <v>89</v>
      </c>
      <c r="C336">
        <v>0</v>
      </c>
      <c r="D336">
        <v>0</v>
      </c>
      <c r="E336">
        <v>0</v>
      </c>
      <c r="F336">
        <v>0</v>
      </c>
      <c r="G336">
        <v>0</v>
      </c>
      <c r="H336">
        <v>0</v>
      </c>
      <c r="I336">
        <v>0</v>
      </c>
      <c r="J336">
        <v>0</v>
      </c>
      <c r="K336">
        <v>0</v>
      </c>
      <c r="L336">
        <v>0</v>
      </c>
      <c r="M336">
        <v>0</v>
      </c>
      <c r="N336">
        <v>24</v>
      </c>
      <c r="O336">
        <v>0</v>
      </c>
      <c r="P336">
        <v>10.5</v>
      </c>
      <c r="Q336">
        <v>0</v>
      </c>
      <c r="R336">
        <v>0</v>
      </c>
      <c r="S336">
        <v>0</v>
      </c>
      <c r="T336">
        <v>0</v>
      </c>
      <c r="U336">
        <v>0</v>
      </c>
      <c r="V336">
        <v>0</v>
      </c>
      <c r="W336">
        <v>0</v>
      </c>
      <c r="X336">
        <v>24</v>
      </c>
      <c r="Y336">
        <v>0</v>
      </c>
      <c r="Z336">
        <v>7</v>
      </c>
      <c r="AA336">
        <v>7</v>
      </c>
      <c r="AB336">
        <v>0</v>
      </c>
      <c r="AC336">
        <v>0</v>
      </c>
      <c r="AD336">
        <v>0</v>
      </c>
      <c r="AE336">
        <v>0</v>
      </c>
      <c r="AF336">
        <v>0</v>
      </c>
      <c r="AH336">
        <v>0</v>
      </c>
    </row>
    <row r="337" spans="1:34" ht="15.95">
      <c r="A337" s="74" t="s">
        <v>420</v>
      </c>
      <c r="B337" s="79" t="s">
        <v>89</v>
      </c>
      <c r="C337">
        <v>0</v>
      </c>
      <c r="D337">
        <v>87</v>
      </c>
      <c r="E337">
        <v>0</v>
      </c>
      <c r="F337">
        <v>6</v>
      </c>
      <c r="G337">
        <v>0</v>
      </c>
      <c r="H337">
        <v>0</v>
      </c>
      <c r="I337">
        <v>0</v>
      </c>
      <c r="J337">
        <v>0</v>
      </c>
      <c r="K337">
        <v>0</v>
      </c>
      <c r="L337">
        <v>0</v>
      </c>
      <c r="M337">
        <v>0</v>
      </c>
      <c r="N337">
        <v>30</v>
      </c>
      <c r="O337">
        <v>3</v>
      </c>
      <c r="P337">
        <v>6</v>
      </c>
      <c r="Q337">
        <v>0</v>
      </c>
      <c r="R337">
        <v>0</v>
      </c>
      <c r="S337">
        <v>0</v>
      </c>
      <c r="T337">
        <v>0</v>
      </c>
      <c r="U337">
        <v>0</v>
      </c>
      <c r="V337">
        <v>0</v>
      </c>
      <c r="W337">
        <v>0</v>
      </c>
      <c r="X337">
        <v>30</v>
      </c>
      <c r="Y337">
        <v>33</v>
      </c>
      <c r="Z337">
        <v>21</v>
      </c>
      <c r="AA337">
        <v>0</v>
      </c>
      <c r="AB337">
        <v>0</v>
      </c>
      <c r="AC337">
        <v>0</v>
      </c>
      <c r="AD337">
        <v>0</v>
      </c>
      <c r="AE337">
        <v>0</v>
      </c>
      <c r="AF337">
        <v>0</v>
      </c>
      <c r="AH337">
        <v>0</v>
      </c>
    </row>
    <row r="338" spans="1:34" ht="15.95">
      <c r="A338" s="74" t="s">
        <v>421</v>
      </c>
      <c r="B338" s="79" t="s">
        <v>89</v>
      </c>
      <c r="C338">
        <v>0</v>
      </c>
      <c r="D338">
        <v>30</v>
      </c>
      <c r="E338">
        <v>37.8</v>
      </c>
      <c r="F338">
        <v>37.8</v>
      </c>
      <c r="G338">
        <v>30</v>
      </c>
      <c r="H338">
        <v>0</v>
      </c>
      <c r="I338">
        <v>0</v>
      </c>
      <c r="J338">
        <v>30</v>
      </c>
      <c r="K338">
        <v>0</v>
      </c>
      <c r="L338">
        <v>0</v>
      </c>
      <c r="M338">
        <v>0</v>
      </c>
      <c r="N338">
        <v>37.8</v>
      </c>
      <c r="O338">
        <v>0</v>
      </c>
      <c r="P338">
        <v>0</v>
      </c>
      <c r="Q338">
        <v>0</v>
      </c>
      <c r="R338">
        <v>0</v>
      </c>
      <c r="S338">
        <v>0</v>
      </c>
      <c r="T338">
        <v>0</v>
      </c>
      <c r="U338">
        <v>0</v>
      </c>
      <c r="V338">
        <v>0</v>
      </c>
      <c r="W338">
        <v>0</v>
      </c>
      <c r="X338">
        <v>34.2</v>
      </c>
      <c r="Y338">
        <v>0</v>
      </c>
      <c r="Z338">
        <v>0</v>
      </c>
      <c r="AA338">
        <v>0</v>
      </c>
      <c r="AB338">
        <v>0</v>
      </c>
      <c r="AC338">
        <v>0</v>
      </c>
      <c r="AD338">
        <v>0</v>
      </c>
      <c r="AE338">
        <v>0</v>
      </c>
      <c r="AF338">
        <v>0</v>
      </c>
      <c r="AH338">
        <v>0</v>
      </c>
    </row>
    <row r="339" spans="1:34" ht="15.95">
      <c r="A339" s="73" t="s">
        <v>422</v>
      </c>
      <c r="B339" s="79" t="s">
        <v>89</v>
      </c>
      <c r="C339">
        <v>0</v>
      </c>
      <c r="D339">
        <v>0</v>
      </c>
      <c r="E339">
        <v>36</v>
      </c>
      <c r="F339">
        <v>45</v>
      </c>
      <c r="G339">
        <v>0</v>
      </c>
      <c r="H339">
        <v>0</v>
      </c>
      <c r="I339">
        <v>0</v>
      </c>
      <c r="J339">
        <v>0</v>
      </c>
      <c r="K339">
        <v>0</v>
      </c>
      <c r="L339">
        <v>0</v>
      </c>
      <c r="M339">
        <v>0</v>
      </c>
      <c r="N339">
        <v>0</v>
      </c>
      <c r="O339">
        <v>30</v>
      </c>
      <c r="P339">
        <v>30</v>
      </c>
      <c r="Q339">
        <v>0</v>
      </c>
      <c r="R339">
        <v>0</v>
      </c>
      <c r="S339">
        <v>0</v>
      </c>
      <c r="T339">
        <v>0</v>
      </c>
      <c r="U339">
        <v>0</v>
      </c>
      <c r="V339">
        <v>0</v>
      </c>
      <c r="W339">
        <v>0</v>
      </c>
      <c r="X339">
        <v>15</v>
      </c>
      <c r="Y339">
        <v>30</v>
      </c>
      <c r="Z339">
        <v>30</v>
      </c>
      <c r="AA339">
        <v>0</v>
      </c>
      <c r="AB339">
        <v>0</v>
      </c>
      <c r="AC339">
        <v>0</v>
      </c>
      <c r="AD339">
        <v>0</v>
      </c>
      <c r="AE339">
        <v>0</v>
      </c>
      <c r="AF339">
        <v>0</v>
      </c>
      <c r="AH339">
        <v>0</v>
      </c>
    </row>
    <row r="340" spans="1:34" ht="15.95">
      <c r="A340" s="73" t="s">
        <v>423</v>
      </c>
      <c r="B340" s="79" t="s">
        <v>89</v>
      </c>
      <c r="C340">
        <v>0</v>
      </c>
      <c r="D340">
        <v>0</v>
      </c>
      <c r="E340">
        <v>0</v>
      </c>
      <c r="F340">
        <v>0</v>
      </c>
      <c r="G340">
        <v>0</v>
      </c>
      <c r="H340">
        <v>0</v>
      </c>
      <c r="I340">
        <v>0</v>
      </c>
      <c r="J340">
        <v>0</v>
      </c>
      <c r="K340">
        <v>0</v>
      </c>
      <c r="L340">
        <v>0</v>
      </c>
      <c r="M340">
        <v>0</v>
      </c>
      <c r="N340">
        <v>0</v>
      </c>
      <c r="O340">
        <v>0</v>
      </c>
      <c r="P340">
        <v>0</v>
      </c>
      <c r="Q340">
        <v>0</v>
      </c>
      <c r="R340">
        <v>0</v>
      </c>
      <c r="S340">
        <v>0</v>
      </c>
      <c r="T340">
        <v>0</v>
      </c>
      <c r="U340">
        <v>0</v>
      </c>
      <c r="V340">
        <v>0</v>
      </c>
      <c r="W340">
        <v>11.4</v>
      </c>
      <c r="X340">
        <v>0</v>
      </c>
      <c r="Y340">
        <v>0</v>
      </c>
      <c r="Z340">
        <v>0</v>
      </c>
      <c r="AA340">
        <v>0</v>
      </c>
      <c r="AB340">
        <v>0</v>
      </c>
      <c r="AC340">
        <v>0</v>
      </c>
      <c r="AD340">
        <v>0</v>
      </c>
      <c r="AE340">
        <v>0</v>
      </c>
      <c r="AF340">
        <v>0</v>
      </c>
      <c r="AH340">
        <v>0</v>
      </c>
    </row>
    <row r="341" spans="1:34" ht="15.95">
      <c r="A341" s="74" t="s">
        <v>424</v>
      </c>
      <c r="B341" s="79" t="s">
        <v>89</v>
      </c>
      <c r="C341">
        <v>0</v>
      </c>
      <c r="D341">
        <v>0</v>
      </c>
      <c r="E341">
        <v>18</v>
      </c>
      <c r="F341">
        <v>15</v>
      </c>
      <c r="G341">
        <v>0</v>
      </c>
      <c r="H341">
        <v>0</v>
      </c>
      <c r="I341">
        <v>0</v>
      </c>
      <c r="J341">
        <v>0</v>
      </c>
      <c r="K341">
        <v>0</v>
      </c>
      <c r="L341">
        <v>0</v>
      </c>
      <c r="M341">
        <v>0</v>
      </c>
      <c r="N341">
        <v>15</v>
      </c>
      <c r="O341">
        <v>3</v>
      </c>
      <c r="P341">
        <v>15</v>
      </c>
      <c r="Q341">
        <v>0</v>
      </c>
      <c r="R341">
        <v>0</v>
      </c>
      <c r="S341">
        <v>0</v>
      </c>
      <c r="T341">
        <v>0</v>
      </c>
      <c r="U341">
        <v>0</v>
      </c>
      <c r="V341">
        <v>0</v>
      </c>
      <c r="W341">
        <v>0</v>
      </c>
      <c r="X341">
        <v>0</v>
      </c>
      <c r="Y341">
        <v>18</v>
      </c>
      <c r="Z341">
        <v>30</v>
      </c>
      <c r="AA341">
        <v>0</v>
      </c>
      <c r="AB341">
        <v>0</v>
      </c>
      <c r="AC341">
        <v>0</v>
      </c>
      <c r="AD341">
        <v>0</v>
      </c>
      <c r="AE341">
        <v>0</v>
      </c>
      <c r="AF341">
        <v>0</v>
      </c>
      <c r="AH341">
        <v>0</v>
      </c>
    </row>
    <row r="342" spans="1:34" ht="15.95">
      <c r="A342" s="73" t="s">
        <v>425</v>
      </c>
      <c r="B342" s="79" t="s">
        <v>89</v>
      </c>
      <c r="C342">
        <v>78</v>
      </c>
      <c r="D342">
        <v>57</v>
      </c>
      <c r="E342">
        <v>192</v>
      </c>
      <c r="F342">
        <v>78</v>
      </c>
      <c r="G342">
        <v>150</v>
      </c>
      <c r="H342">
        <v>45</v>
      </c>
      <c r="I342">
        <v>81</v>
      </c>
      <c r="J342">
        <v>0</v>
      </c>
      <c r="K342">
        <v>18</v>
      </c>
      <c r="L342">
        <v>0</v>
      </c>
      <c r="M342">
        <v>75</v>
      </c>
      <c r="N342">
        <v>24.5</v>
      </c>
      <c r="O342">
        <v>180</v>
      </c>
      <c r="P342">
        <v>88.5</v>
      </c>
      <c r="Q342">
        <v>129</v>
      </c>
      <c r="R342">
        <v>57.5</v>
      </c>
      <c r="S342">
        <v>38</v>
      </c>
      <c r="T342">
        <v>0</v>
      </c>
      <c r="U342">
        <v>29</v>
      </c>
      <c r="V342">
        <v>0</v>
      </c>
      <c r="W342">
        <v>48</v>
      </c>
      <c r="X342">
        <v>45</v>
      </c>
      <c r="Y342">
        <v>255</v>
      </c>
      <c r="Z342">
        <v>112</v>
      </c>
      <c r="AA342">
        <v>183</v>
      </c>
      <c r="AB342">
        <v>57.5</v>
      </c>
      <c r="AC342">
        <v>75.5</v>
      </c>
      <c r="AD342">
        <v>0</v>
      </c>
      <c r="AE342">
        <v>90</v>
      </c>
      <c r="AF342">
        <v>0</v>
      </c>
      <c r="AH342">
        <v>0</v>
      </c>
    </row>
    <row r="343" spans="1:34" ht="15.95">
      <c r="A343" s="74" t="s">
        <v>426</v>
      </c>
      <c r="B343" s="79" t="s">
        <v>89</v>
      </c>
      <c r="C343">
        <v>0</v>
      </c>
      <c r="D343">
        <v>0</v>
      </c>
      <c r="E343">
        <v>26.4</v>
      </c>
      <c r="F343">
        <v>26.4</v>
      </c>
      <c r="G343">
        <v>0</v>
      </c>
      <c r="H343">
        <v>0</v>
      </c>
      <c r="I343">
        <v>0</v>
      </c>
      <c r="J343">
        <v>0</v>
      </c>
      <c r="K343">
        <v>0</v>
      </c>
      <c r="L343">
        <v>0</v>
      </c>
      <c r="M343">
        <v>0</v>
      </c>
      <c r="N343">
        <v>30</v>
      </c>
      <c r="O343">
        <v>11.4</v>
      </c>
      <c r="P343">
        <v>11.4</v>
      </c>
      <c r="Q343">
        <v>0</v>
      </c>
      <c r="R343">
        <v>0</v>
      </c>
      <c r="S343">
        <v>0</v>
      </c>
      <c r="T343">
        <v>0</v>
      </c>
      <c r="U343">
        <v>0</v>
      </c>
      <c r="V343">
        <v>0</v>
      </c>
      <c r="W343">
        <v>0</v>
      </c>
      <c r="X343">
        <v>30</v>
      </c>
      <c r="Y343">
        <v>26.4</v>
      </c>
      <c r="Z343">
        <v>11.4</v>
      </c>
      <c r="AA343">
        <v>0</v>
      </c>
      <c r="AB343">
        <v>0</v>
      </c>
      <c r="AC343">
        <v>0</v>
      </c>
      <c r="AD343">
        <v>0</v>
      </c>
      <c r="AE343">
        <v>0</v>
      </c>
      <c r="AF343">
        <v>0</v>
      </c>
      <c r="AH343">
        <v>0</v>
      </c>
    </row>
    <row r="344" spans="1:34" ht="15.95">
      <c r="A344" s="74" t="s">
        <v>427</v>
      </c>
      <c r="B344" s="79" t="s">
        <v>89</v>
      </c>
      <c r="C344">
        <v>0</v>
      </c>
      <c r="D344">
        <v>74</v>
      </c>
      <c r="E344">
        <v>60.5</v>
      </c>
      <c r="F344">
        <v>1</v>
      </c>
      <c r="G344">
        <v>0</v>
      </c>
      <c r="H344">
        <v>0</v>
      </c>
      <c r="I344">
        <v>0</v>
      </c>
      <c r="J344">
        <v>0</v>
      </c>
      <c r="K344">
        <v>0</v>
      </c>
      <c r="L344">
        <v>0</v>
      </c>
      <c r="M344">
        <v>0</v>
      </c>
      <c r="N344">
        <v>24</v>
      </c>
      <c r="O344">
        <v>30</v>
      </c>
      <c r="P344">
        <v>6</v>
      </c>
      <c r="Q344">
        <v>0</v>
      </c>
      <c r="R344">
        <v>0</v>
      </c>
      <c r="S344">
        <v>0</v>
      </c>
      <c r="T344">
        <v>0</v>
      </c>
      <c r="U344">
        <v>0</v>
      </c>
      <c r="V344">
        <v>0</v>
      </c>
      <c r="W344">
        <v>0</v>
      </c>
      <c r="X344">
        <v>18</v>
      </c>
      <c r="Y344">
        <v>30</v>
      </c>
      <c r="Z344">
        <v>0</v>
      </c>
      <c r="AA344">
        <v>0</v>
      </c>
      <c r="AB344">
        <v>0</v>
      </c>
      <c r="AC344">
        <v>0</v>
      </c>
      <c r="AD344">
        <v>0</v>
      </c>
      <c r="AE344">
        <v>0</v>
      </c>
      <c r="AF344">
        <v>0</v>
      </c>
      <c r="AH344">
        <v>0</v>
      </c>
    </row>
    <row r="345" spans="1:34" ht="32.1">
      <c r="A345" s="73" t="s">
        <v>428</v>
      </c>
      <c r="B345" s="79" t="s">
        <v>89</v>
      </c>
      <c r="C345">
        <v>0</v>
      </c>
      <c r="D345">
        <v>30</v>
      </c>
      <c r="E345">
        <v>0</v>
      </c>
      <c r="F345">
        <v>12.8</v>
      </c>
      <c r="G345">
        <v>0</v>
      </c>
      <c r="H345">
        <v>0</v>
      </c>
      <c r="I345">
        <v>6.8</v>
      </c>
      <c r="J345">
        <v>0</v>
      </c>
      <c r="K345">
        <v>0</v>
      </c>
      <c r="L345">
        <v>0</v>
      </c>
      <c r="M345">
        <v>0</v>
      </c>
      <c r="N345">
        <v>15</v>
      </c>
      <c r="O345">
        <v>0</v>
      </c>
      <c r="P345">
        <v>21.8</v>
      </c>
      <c r="Q345">
        <v>0</v>
      </c>
      <c r="R345">
        <v>0</v>
      </c>
      <c r="S345">
        <v>22.8</v>
      </c>
      <c r="T345">
        <v>0</v>
      </c>
      <c r="U345">
        <v>0</v>
      </c>
      <c r="V345">
        <v>0</v>
      </c>
      <c r="W345">
        <v>0</v>
      </c>
      <c r="X345">
        <v>15</v>
      </c>
      <c r="Y345">
        <v>15</v>
      </c>
      <c r="Z345">
        <v>21.8</v>
      </c>
      <c r="AA345">
        <v>0</v>
      </c>
      <c r="AB345">
        <v>0</v>
      </c>
      <c r="AC345">
        <v>21.8</v>
      </c>
      <c r="AD345">
        <v>0</v>
      </c>
      <c r="AE345">
        <v>0</v>
      </c>
      <c r="AF345">
        <v>0</v>
      </c>
      <c r="AH345">
        <v>0</v>
      </c>
    </row>
    <row r="346" spans="1:34" ht="32.1">
      <c r="A346" s="73" t="s">
        <v>429</v>
      </c>
      <c r="B346" s="79" t="s">
        <v>89</v>
      </c>
      <c r="C346">
        <v>0</v>
      </c>
      <c r="D346">
        <v>0</v>
      </c>
      <c r="E346">
        <v>462</v>
      </c>
      <c r="F346">
        <v>183</v>
      </c>
      <c r="G346">
        <v>78</v>
      </c>
      <c r="H346">
        <v>0</v>
      </c>
      <c r="I346">
        <v>48</v>
      </c>
      <c r="J346">
        <v>0</v>
      </c>
      <c r="K346">
        <v>0</v>
      </c>
      <c r="L346">
        <v>0</v>
      </c>
      <c r="M346">
        <v>0</v>
      </c>
      <c r="N346">
        <v>0</v>
      </c>
      <c r="O346">
        <v>234</v>
      </c>
      <c r="P346">
        <v>120</v>
      </c>
      <c r="Q346">
        <v>0</v>
      </c>
      <c r="R346">
        <v>26</v>
      </c>
      <c r="S346">
        <v>14</v>
      </c>
      <c r="T346">
        <v>0</v>
      </c>
      <c r="U346">
        <v>0</v>
      </c>
      <c r="V346">
        <v>0</v>
      </c>
      <c r="W346">
        <v>0</v>
      </c>
      <c r="X346">
        <v>0</v>
      </c>
      <c r="Y346">
        <v>357</v>
      </c>
      <c r="Z346">
        <v>192</v>
      </c>
      <c r="AA346">
        <v>6</v>
      </c>
      <c r="AB346">
        <v>12</v>
      </c>
      <c r="AC346">
        <v>36</v>
      </c>
      <c r="AD346">
        <v>0</v>
      </c>
      <c r="AE346">
        <v>0</v>
      </c>
      <c r="AF346">
        <v>0</v>
      </c>
      <c r="AH346">
        <v>0</v>
      </c>
    </row>
    <row r="347" spans="1:34" ht="15.95">
      <c r="A347" s="74" t="s">
        <v>430</v>
      </c>
      <c r="B347" s="79" t="s">
        <v>89</v>
      </c>
      <c r="C347">
        <v>0</v>
      </c>
      <c r="D347">
        <v>45</v>
      </c>
      <c r="E347">
        <v>0</v>
      </c>
      <c r="F347">
        <v>0</v>
      </c>
      <c r="G347">
        <v>0</v>
      </c>
      <c r="H347">
        <v>0</v>
      </c>
      <c r="I347">
        <v>0</v>
      </c>
      <c r="J347">
        <v>0</v>
      </c>
      <c r="K347">
        <v>0</v>
      </c>
      <c r="L347">
        <v>0</v>
      </c>
      <c r="M347">
        <v>0</v>
      </c>
      <c r="N347">
        <v>15</v>
      </c>
      <c r="O347">
        <v>0</v>
      </c>
      <c r="P347">
        <v>0</v>
      </c>
      <c r="Q347">
        <v>0</v>
      </c>
      <c r="R347">
        <v>0</v>
      </c>
      <c r="S347">
        <v>0</v>
      </c>
      <c r="T347">
        <v>0</v>
      </c>
      <c r="U347">
        <v>0</v>
      </c>
      <c r="V347">
        <v>0</v>
      </c>
      <c r="W347">
        <v>0</v>
      </c>
      <c r="X347">
        <v>30</v>
      </c>
      <c r="Y347">
        <v>0</v>
      </c>
      <c r="Z347">
        <v>0</v>
      </c>
      <c r="AA347">
        <v>0</v>
      </c>
      <c r="AB347">
        <v>0</v>
      </c>
      <c r="AC347">
        <v>0</v>
      </c>
      <c r="AD347">
        <v>0</v>
      </c>
      <c r="AE347">
        <v>0</v>
      </c>
      <c r="AF347">
        <v>0</v>
      </c>
      <c r="AH347">
        <v>0</v>
      </c>
    </row>
    <row r="348" spans="1:34" ht="15.95">
      <c r="A348" s="74" t="s">
        <v>431</v>
      </c>
      <c r="B348" s="79" t="s">
        <v>89</v>
      </c>
      <c r="C348">
        <v>3</v>
      </c>
      <c r="D348">
        <v>30</v>
      </c>
      <c r="E348">
        <v>30</v>
      </c>
      <c r="F348">
        <v>27</v>
      </c>
      <c r="G348">
        <v>18</v>
      </c>
      <c r="H348">
        <v>0</v>
      </c>
      <c r="I348">
        <v>15</v>
      </c>
      <c r="J348">
        <v>0</v>
      </c>
      <c r="K348">
        <v>0</v>
      </c>
      <c r="L348">
        <v>0</v>
      </c>
      <c r="M348">
        <v>15</v>
      </c>
      <c r="N348">
        <v>60</v>
      </c>
      <c r="O348">
        <v>0</v>
      </c>
      <c r="P348">
        <v>6</v>
      </c>
      <c r="Q348">
        <v>15</v>
      </c>
      <c r="R348">
        <v>0</v>
      </c>
      <c r="S348">
        <v>0</v>
      </c>
      <c r="T348">
        <v>0</v>
      </c>
      <c r="U348">
        <v>0</v>
      </c>
      <c r="V348">
        <v>0</v>
      </c>
      <c r="W348">
        <v>30</v>
      </c>
      <c r="X348">
        <v>30</v>
      </c>
      <c r="Y348">
        <v>15</v>
      </c>
      <c r="Z348">
        <v>22</v>
      </c>
      <c r="AA348">
        <v>36</v>
      </c>
      <c r="AB348">
        <v>0</v>
      </c>
      <c r="AC348">
        <v>31</v>
      </c>
      <c r="AD348">
        <v>0</v>
      </c>
      <c r="AE348">
        <v>0</v>
      </c>
      <c r="AF348">
        <v>0</v>
      </c>
      <c r="AH348">
        <v>0</v>
      </c>
    </row>
    <row r="349" spans="1:34" ht="15.95">
      <c r="A349" s="73" t="s">
        <v>432</v>
      </c>
      <c r="B349" s="79" t="s">
        <v>89</v>
      </c>
      <c r="C349">
        <v>0</v>
      </c>
      <c r="D349">
        <v>0</v>
      </c>
      <c r="E349">
        <v>34.2</v>
      </c>
      <c r="F349">
        <v>22.8</v>
      </c>
      <c r="G349">
        <v>0</v>
      </c>
      <c r="H349">
        <v>0</v>
      </c>
      <c r="I349">
        <v>0</v>
      </c>
      <c r="J349">
        <v>0</v>
      </c>
      <c r="K349">
        <v>0</v>
      </c>
      <c r="L349">
        <v>0</v>
      </c>
      <c r="M349">
        <v>0</v>
      </c>
      <c r="N349">
        <v>11.4</v>
      </c>
      <c r="O349">
        <v>22.8</v>
      </c>
      <c r="P349">
        <v>11.4</v>
      </c>
      <c r="Q349">
        <v>0</v>
      </c>
      <c r="R349">
        <v>0</v>
      </c>
      <c r="S349">
        <v>0</v>
      </c>
      <c r="T349">
        <v>0</v>
      </c>
      <c r="U349">
        <v>0</v>
      </c>
      <c r="V349">
        <v>0</v>
      </c>
      <c r="W349">
        <v>0</v>
      </c>
      <c r="X349">
        <v>11.4</v>
      </c>
      <c r="Y349">
        <v>22.8</v>
      </c>
      <c r="Z349">
        <v>11.4</v>
      </c>
      <c r="AA349">
        <v>0</v>
      </c>
      <c r="AB349">
        <v>0</v>
      </c>
      <c r="AC349">
        <v>0</v>
      </c>
      <c r="AD349">
        <v>0</v>
      </c>
      <c r="AE349">
        <v>0</v>
      </c>
      <c r="AF349">
        <v>0</v>
      </c>
      <c r="AH349">
        <v>0</v>
      </c>
    </row>
    <row r="350" spans="1:34" ht="15.95">
      <c r="A350" s="74" t="s">
        <v>433</v>
      </c>
      <c r="B350" s="79" t="s">
        <v>89</v>
      </c>
      <c r="C350">
        <v>0</v>
      </c>
      <c r="D350">
        <v>15</v>
      </c>
      <c r="E350">
        <v>21</v>
      </c>
      <c r="F350">
        <v>15</v>
      </c>
      <c r="G350">
        <v>30</v>
      </c>
      <c r="H350">
        <v>0</v>
      </c>
      <c r="I350">
        <v>0</v>
      </c>
      <c r="J350">
        <v>0</v>
      </c>
      <c r="K350">
        <v>0</v>
      </c>
      <c r="L350">
        <v>0</v>
      </c>
      <c r="M350">
        <v>0</v>
      </c>
      <c r="N350">
        <v>15</v>
      </c>
      <c r="O350">
        <v>7</v>
      </c>
      <c r="P350">
        <v>0</v>
      </c>
      <c r="Q350">
        <v>0</v>
      </c>
      <c r="R350">
        <v>0</v>
      </c>
      <c r="S350">
        <v>0</v>
      </c>
      <c r="T350">
        <v>0</v>
      </c>
      <c r="U350">
        <v>0</v>
      </c>
      <c r="V350">
        <v>0</v>
      </c>
      <c r="W350">
        <v>0</v>
      </c>
      <c r="X350">
        <v>30</v>
      </c>
      <c r="Y350">
        <v>7</v>
      </c>
      <c r="Z350">
        <v>0</v>
      </c>
      <c r="AA350">
        <v>0</v>
      </c>
      <c r="AB350">
        <v>0</v>
      </c>
      <c r="AC350">
        <v>0</v>
      </c>
      <c r="AD350">
        <v>0</v>
      </c>
      <c r="AE350">
        <v>0</v>
      </c>
      <c r="AF350">
        <v>0</v>
      </c>
      <c r="AH350">
        <v>0</v>
      </c>
    </row>
    <row r="351" spans="1:34" ht="15.95">
      <c r="A351" s="73" t="s">
        <v>434</v>
      </c>
      <c r="B351" s="79" t="s">
        <v>89</v>
      </c>
      <c r="C351">
        <v>0</v>
      </c>
      <c r="D351">
        <v>0</v>
      </c>
      <c r="E351">
        <v>131.62</v>
      </c>
      <c r="F351">
        <v>3</v>
      </c>
      <c r="G351">
        <v>30</v>
      </c>
      <c r="H351">
        <v>0</v>
      </c>
      <c r="I351">
        <v>0</v>
      </c>
      <c r="J351">
        <v>0</v>
      </c>
      <c r="K351">
        <v>0</v>
      </c>
      <c r="L351">
        <v>0</v>
      </c>
      <c r="M351">
        <v>8</v>
      </c>
      <c r="N351">
        <v>0</v>
      </c>
      <c r="O351">
        <v>60</v>
      </c>
      <c r="P351">
        <v>0</v>
      </c>
      <c r="Q351">
        <v>38</v>
      </c>
      <c r="R351">
        <v>0</v>
      </c>
      <c r="S351">
        <v>0</v>
      </c>
      <c r="T351">
        <v>0</v>
      </c>
      <c r="U351">
        <v>0</v>
      </c>
      <c r="V351">
        <v>0</v>
      </c>
      <c r="W351">
        <v>23</v>
      </c>
      <c r="X351">
        <v>15</v>
      </c>
      <c r="Y351">
        <v>102</v>
      </c>
      <c r="Z351">
        <v>0</v>
      </c>
      <c r="AA351">
        <v>53</v>
      </c>
      <c r="AB351">
        <v>0</v>
      </c>
      <c r="AC351">
        <v>0</v>
      </c>
      <c r="AD351">
        <v>0</v>
      </c>
      <c r="AE351">
        <v>0</v>
      </c>
      <c r="AF351">
        <v>0</v>
      </c>
      <c r="AH351">
        <v>0</v>
      </c>
    </row>
    <row r="352" spans="1:34" ht="32.1">
      <c r="A352" s="74" t="s">
        <v>435</v>
      </c>
      <c r="B352" s="79" t="s">
        <v>89</v>
      </c>
      <c r="C352">
        <v>22.8</v>
      </c>
      <c r="D352">
        <v>355.59999999999991</v>
      </c>
      <c r="E352">
        <v>781.8699999999991</v>
      </c>
      <c r="F352">
        <v>560.63999999999965</v>
      </c>
      <c r="G352">
        <v>45.6</v>
      </c>
      <c r="H352">
        <v>527.29000000000008</v>
      </c>
      <c r="I352">
        <v>22.8</v>
      </c>
      <c r="J352">
        <v>11.4</v>
      </c>
      <c r="K352">
        <v>0</v>
      </c>
      <c r="L352">
        <v>0</v>
      </c>
      <c r="M352">
        <v>0</v>
      </c>
      <c r="N352">
        <v>425.99999999999977</v>
      </c>
      <c r="O352">
        <v>480.09999999999968</v>
      </c>
      <c r="P352">
        <v>338.79999999999995</v>
      </c>
      <c r="Q352">
        <v>11.4</v>
      </c>
      <c r="R352">
        <v>402.59999999999991</v>
      </c>
      <c r="S352">
        <v>43.4</v>
      </c>
      <c r="T352">
        <v>0</v>
      </c>
      <c r="U352">
        <v>16</v>
      </c>
      <c r="V352">
        <v>0</v>
      </c>
      <c r="W352">
        <v>0</v>
      </c>
      <c r="X352">
        <v>354.69999999999987</v>
      </c>
      <c r="Y352">
        <v>598.49999999999943</v>
      </c>
      <c r="Z352">
        <v>422.98</v>
      </c>
      <c r="AA352">
        <v>11.4</v>
      </c>
      <c r="AB352">
        <v>419.58000000000004</v>
      </c>
      <c r="AC352">
        <v>0</v>
      </c>
      <c r="AD352">
        <v>0</v>
      </c>
      <c r="AE352">
        <v>8.5</v>
      </c>
      <c r="AF352">
        <v>0</v>
      </c>
      <c r="AH352">
        <v>0</v>
      </c>
    </row>
    <row r="353" spans="1:34" ht="32.1">
      <c r="A353" s="73" t="s">
        <v>436</v>
      </c>
      <c r="B353" s="79" t="s">
        <v>89</v>
      </c>
      <c r="C353">
        <v>0</v>
      </c>
      <c r="D353">
        <v>0</v>
      </c>
      <c r="E353">
        <v>357</v>
      </c>
      <c r="F353">
        <v>126</v>
      </c>
      <c r="G353">
        <v>0</v>
      </c>
      <c r="H353">
        <v>30</v>
      </c>
      <c r="I353">
        <v>30</v>
      </c>
      <c r="J353">
        <v>0</v>
      </c>
      <c r="K353">
        <v>0</v>
      </c>
      <c r="L353">
        <v>0</v>
      </c>
      <c r="M353">
        <v>0</v>
      </c>
      <c r="N353">
        <v>9</v>
      </c>
      <c r="O353">
        <v>276</v>
      </c>
      <c r="P353">
        <v>50</v>
      </c>
      <c r="Q353">
        <v>0</v>
      </c>
      <c r="R353">
        <v>14</v>
      </c>
      <c r="S353">
        <v>0</v>
      </c>
      <c r="T353">
        <v>0</v>
      </c>
      <c r="U353">
        <v>0</v>
      </c>
      <c r="V353">
        <v>0</v>
      </c>
      <c r="W353">
        <v>0</v>
      </c>
      <c r="X353">
        <v>6</v>
      </c>
      <c r="Y353">
        <v>282</v>
      </c>
      <c r="Z353">
        <v>76.5</v>
      </c>
      <c r="AA353">
        <v>0</v>
      </c>
      <c r="AB353">
        <v>15</v>
      </c>
      <c r="AC353">
        <v>0</v>
      </c>
      <c r="AD353">
        <v>0</v>
      </c>
      <c r="AE353">
        <v>0</v>
      </c>
      <c r="AF353">
        <v>0</v>
      </c>
      <c r="AH353">
        <v>0</v>
      </c>
    </row>
    <row r="354" spans="1:34" ht="32.1">
      <c r="A354" s="74" t="s">
        <v>437</v>
      </c>
      <c r="B354" s="79" t="s">
        <v>89</v>
      </c>
      <c r="C354">
        <v>0</v>
      </c>
      <c r="D354">
        <v>165</v>
      </c>
      <c r="E354">
        <v>316</v>
      </c>
      <c r="F354">
        <v>232</v>
      </c>
      <c r="G354">
        <v>0</v>
      </c>
      <c r="H354">
        <v>0</v>
      </c>
      <c r="I354">
        <v>0</v>
      </c>
      <c r="J354">
        <v>0</v>
      </c>
      <c r="K354">
        <v>0</v>
      </c>
      <c r="L354">
        <v>0</v>
      </c>
      <c r="M354">
        <v>0</v>
      </c>
      <c r="N354">
        <v>195</v>
      </c>
      <c r="O354">
        <v>105</v>
      </c>
      <c r="P354">
        <v>90</v>
      </c>
      <c r="Q354">
        <v>0</v>
      </c>
      <c r="R354">
        <v>0</v>
      </c>
      <c r="S354">
        <v>0</v>
      </c>
      <c r="T354">
        <v>0</v>
      </c>
      <c r="U354">
        <v>0</v>
      </c>
      <c r="V354">
        <v>0</v>
      </c>
      <c r="W354">
        <v>0</v>
      </c>
      <c r="X354">
        <v>102.60000000000002</v>
      </c>
      <c r="Y354">
        <v>125.40000000000003</v>
      </c>
      <c r="Z354">
        <v>102.80000000000001</v>
      </c>
      <c r="AA354">
        <v>0</v>
      </c>
      <c r="AB354">
        <v>0</v>
      </c>
      <c r="AC354">
        <v>0</v>
      </c>
      <c r="AD354">
        <v>0</v>
      </c>
      <c r="AE354">
        <v>0</v>
      </c>
      <c r="AF354">
        <v>0</v>
      </c>
      <c r="AH354">
        <v>0</v>
      </c>
    </row>
    <row r="355" spans="1:34" ht="48">
      <c r="A355" s="74" t="s">
        <v>438</v>
      </c>
      <c r="B355" s="79" t="s">
        <v>89</v>
      </c>
      <c r="C355">
        <v>0</v>
      </c>
      <c r="D355">
        <v>0</v>
      </c>
      <c r="E355">
        <v>525</v>
      </c>
      <c r="F355">
        <v>98</v>
      </c>
      <c r="G355">
        <v>83</v>
      </c>
      <c r="H355">
        <v>60</v>
      </c>
      <c r="I355">
        <v>0</v>
      </c>
      <c r="J355">
        <v>0</v>
      </c>
      <c r="K355">
        <v>0</v>
      </c>
      <c r="L355">
        <v>0</v>
      </c>
      <c r="M355">
        <v>15</v>
      </c>
      <c r="N355">
        <v>30</v>
      </c>
      <c r="O355">
        <v>315</v>
      </c>
      <c r="P355">
        <v>0</v>
      </c>
      <c r="Q355">
        <v>30</v>
      </c>
      <c r="R355">
        <v>28</v>
      </c>
      <c r="S355">
        <v>0</v>
      </c>
      <c r="T355">
        <v>0</v>
      </c>
      <c r="U355">
        <v>0</v>
      </c>
      <c r="V355">
        <v>0</v>
      </c>
      <c r="W355">
        <v>0</v>
      </c>
      <c r="X355">
        <v>15</v>
      </c>
      <c r="Y355">
        <v>405</v>
      </c>
      <c r="Z355">
        <v>69</v>
      </c>
      <c r="AA355">
        <v>30</v>
      </c>
      <c r="AB355">
        <v>30</v>
      </c>
      <c r="AC355">
        <v>0</v>
      </c>
      <c r="AD355">
        <v>0</v>
      </c>
      <c r="AE355">
        <v>0</v>
      </c>
      <c r="AF355">
        <v>0</v>
      </c>
      <c r="AH355">
        <v>0</v>
      </c>
    </row>
    <row r="356" spans="1:34" ht="15.95">
      <c r="A356" s="73" t="s">
        <v>439</v>
      </c>
      <c r="B356" s="79" t="s">
        <v>89</v>
      </c>
      <c r="C356">
        <v>22.8</v>
      </c>
      <c r="D356">
        <v>123.00000000000003</v>
      </c>
      <c r="E356">
        <v>148.20000000000005</v>
      </c>
      <c r="F356">
        <v>53</v>
      </c>
      <c r="G356">
        <v>22.8</v>
      </c>
      <c r="H356">
        <v>0</v>
      </c>
      <c r="I356">
        <v>34.2</v>
      </c>
      <c r="J356">
        <v>0</v>
      </c>
      <c r="K356">
        <v>0</v>
      </c>
      <c r="L356">
        <v>1</v>
      </c>
      <c r="M356">
        <v>34.2</v>
      </c>
      <c r="N356">
        <v>168.60000000000005</v>
      </c>
      <c r="O356">
        <v>102.60000000000002</v>
      </c>
      <c r="P356">
        <v>51.800000000000004</v>
      </c>
      <c r="Q356">
        <v>22.8</v>
      </c>
      <c r="R356">
        <v>0</v>
      </c>
      <c r="S356">
        <v>70.399999999999991</v>
      </c>
      <c r="T356">
        <v>0</v>
      </c>
      <c r="U356">
        <v>0</v>
      </c>
      <c r="V356">
        <v>0</v>
      </c>
      <c r="W356">
        <v>11.4</v>
      </c>
      <c r="X356">
        <v>147.38000000000002</v>
      </c>
      <c r="Y356">
        <v>204.38000000000008</v>
      </c>
      <c r="Z356">
        <v>82.6</v>
      </c>
      <c r="AA356">
        <v>22.8</v>
      </c>
      <c r="AB356">
        <v>0</v>
      </c>
      <c r="AC356">
        <v>90.2</v>
      </c>
      <c r="AD356">
        <v>0</v>
      </c>
      <c r="AE356">
        <v>0</v>
      </c>
      <c r="AF356">
        <v>0</v>
      </c>
      <c r="AH356">
        <v>1</v>
      </c>
    </row>
    <row r="357" spans="1:34" ht="48">
      <c r="A357" s="74" t="s">
        <v>440</v>
      </c>
      <c r="B357" s="79" t="s">
        <v>89</v>
      </c>
      <c r="C357">
        <v>0</v>
      </c>
      <c r="D357">
        <v>11.4</v>
      </c>
      <c r="E357">
        <v>34.2</v>
      </c>
      <c r="F357">
        <v>11.4</v>
      </c>
      <c r="G357">
        <v>0</v>
      </c>
      <c r="H357">
        <v>0</v>
      </c>
      <c r="I357">
        <v>0</v>
      </c>
      <c r="J357">
        <v>0</v>
      </c>
      <c r="K357">
        <v>0</v>
      </c>
      <c r="L357">
        <v>0</v>
      </c>
      <c r="M357">
        <v>0</v>
      </c>
      <c r="N357">
        <v>11.4</v>
      </c>
      <c r="O357">
        <v>22.8</v>
      </c>
      <c r="P357">
        <v>0</v>
      </c>
      <c r="Q357">
        <v>0</v>
      </c>
      <c r="R357">
        <v>0</v>
      </c>
      <c r="S357">
        <v>0</v>
      </c>
      <c r="T357">
        <v>0</v>
      </c>
      <c r="U357">
        <v>0</v>
      </c>
      <c r="V357">
        <v>0</v>
      </c>
      <c r="W357">
        <v>0</v>
      </c>
      <c r="X357">
        <v>11.4</v>
      </c>
      <c r="Y357">
        <v>45.6</v>
      </c>
      <c r="Z357">
        <v>6</v>
      </c>
      <c r="AA357">
        <v>0</v>
      </c>
      <c r="AB357">
        <v>11.4</v>
      </c>
      <c r="AC357">
        <v>0</v>
      </c>
      <c r="AD357">
        <v>0</v>
      </c>
      <c r="AE357">
        <v>0</v>
      </c>
      <c r="AF357">
        <v>0</v>
      </c>
      <c r="AH357">
        <v>0</v>
      </c>
    </row>
    <row r="358" spans="1:34" ht="32.1">
      <c r="A358" s="73" t="s">
        <v>441</v>
      </c>
      <c r="B358" s="79" t="s">
        <v>89</v>
      </c>
      <c r="C358">
        <v>38.4</v>
      </c>
      <c r="D358">
        <v>159.4</v>
      </c>
      <c r="E358">
        <v>263.6</v>
      </c>
      <c r="F358">
        <v>81.7</v>
      </c>
      <c r="G358">
        <v>56.4</v>
      </c>
      <c r="H358">
        <v>15</v>
      </c>
      <c r="I358">
        <v>0</v>
      </c>
      <c r="J358">
        <v>0</v>
      </c>
      <c r="K358">
        <v>0</v>
      </c>
      <c r="L358">
        <v>0</v>
      </c>
      <c r="M358">
        <v>26.4</v>
      </c>
      <c r="N358">
        <v>108.4</v>
      </c>
      <c r="O358">
        <v>224.8</v>
      </c>
      <c r="P358">
        <v>94.210000000000008</v>
      </c>
      <c r="Q358">
        <v>67.8</v>
      </c>
      <c r="R358">
        <v>19.6</v>
      </c>
      <c r="S358">
        <v>0</v>
      </c>
      <c r="T358">
        <v>0</v>
      </c>
      <c r="U358">
        <v>0</v>
      </c>
      <c r="V358">
        <v>0</v>
      </c>
      <c r="W358">
        <v>36.64</v>
      </c>
      <c r="X358">
        <v>114.4</v>
      </c>
      <c r="Y358">
        <v>294.4</v>
      </c>
      <c r="Z358">
        <v>144.08999999999997</v>
      </c>
      <c r="AA358">
        <v>104.44</v>
      </c>
      <c r="AB358">
        <v>15</v>
      </c>
      <c r="AC358">
        <v>0</v>
      </c>
      <c r="AD358">
        <v>0</v>
      </c>
      <c r="AE358">
        <v>0</v>
      </c>
      <c r="AF358">
        <v>0</v>
      </c>
      <c r="AH358">
        <v>0</v>
      </c>
    </row>
    <row r="359" spans="1:34" ht="48">
      <c r="A359" s="74" t="s">
        <v>442</v>
      </c>
      <c r="B359" s="79" t="s">
        <v>89</v>
      </c>
      <c r="C359">
        <v>8</v>
      </c>
      <c r="D359">
        <v>75</v>
      </c>
      <c r="E359">
        <v>275.4</v>
      </c>
      <c r="F359">
        <v>205.95</v>
      </c>
      <c r="G359">
        <v>0</v>
      </c>
      <c r="H359">
        <v>0</v>
      </c>
      <c r="I359">
        <v>0</v>
      </c>
      <c r="J359">
        <v>0</v>
      </c>
      <c r="K359">
        <v>0</v>
      </c>
      <c r="L359">
        <v>0</v>
      </c>
      <c r="M359">
        <v>15</v>
      </c>
      <c r="N359">
        <v>131.4</v>
      </c>
      <c r="O359">
        <v>90.6</v>
      </c>
      <c r="P359">
        <v>28.6</v>
      </c>
      <c r="Q359">
        <v>0</v>
      </c>
      <c r="R359">
        <v>0</v>
      </c>
      <c r="S359">
        <v>0</v>
      </c>
      <c r="T359">
        <v>0</v>
      </c>
      <c r="U359">
        <v>0</v>
      </c>
      <c r="V359">
        <v>0</v>
      </c>
      <c r="W359">
        <v>0</v>
      </c>
      <c r="X359">
        <v>135</v>
      </c>
      <c r="Y359">
        <v>177</v>
      </c>
      <c r="Z359">
        <v>76.4</v>
      </c>
      <c r="AA359">
        <v>0</v>
      </c>
      <c r="AB359">
        <v>0</v>
      </c>
      <c r="AC359">
        <v>0</v>
      </c>
      <c r="AD359">
        <v>0</v>
      </c>
      <c r="AE359">
        <v>0</v>
      </c>
      <c r="AF359">
        <v>0</v>
      </c>
      <c r="AH359">
        <v>0</v>
      </c>
    </row>
    <row r="360" spans="1:34" ht="32.1">
      <c r="A360" s="74" t="s">
        <v>443</v>
      </c>
      <c r="B360" s="79" t="s">
        <v>89</v>
      </c>
      <c r="C360">
        <v>11.4</v>
      </c>
      <c r="D360">
        <v>149.2</v>
      </c>
      <c r="E360">
        <v>301.79999999999995</v>
      </c>
      <c r="F360">
        <v>157.2</v>
      </c>
      <c r="G360">
        <v>33</v>
      </c>
      <c r="H360">
        <v>0</v>
      </c>
      <c r="I360">
        <v>0</v>
      </c>
      <c r="J360">
        <v>0</v>
      </c>
      <c r="K360">
        <v>0</v>
      </c>
      <c r="L360">
        <v>0</v>
      </c>
      <c r="M360">
        <v>11.4</v>
      </c>
      <c r="N360">
        <v>182.00000000000003</v>
      </c>
      <c r="O360">
        <v>238.20000000000002</v>
      </c>
      <c r="P360">
        <v>125.91</v>
      </c>
      <c r="Q360">
        <v>15</v>
      </c>
      <c r="R360">
        <v>0</v>
      </c>
      <c r="S360">
        <v>0</v>
      </c>
      <c r="T360">
        <v>0</v>
      </c>
      <c r="U360">
        <v>0</v>
      </c>
      <c r="V360">
        <v>0</v>
      </c>
      <c r="W360">
        <v>0</v>
      </c>
      <c r="X360">
        <v>227.00000000000003</v>
      </c>
      <c r="Y360">
        <v>282.6</v>
      </c>
      <c r="Z360">
        <v>167.85000000000002</v>
      </c>
      <c r="AA360">
        <v>18</v>
      </c>
      <c r="AB360">
        <v>0</v>
      </c>
      <c r="AC360">
        <v>0</v>
      </c>
      <c r="AD360">
        <v>0</v>
      </c>
      <c r="AE360">
        <v>0</v>
      </c>
      <c r="AF360">
        <v>0</v>
      </c>
      <c r="AH360">
        <v>0</v>
      </c>
    </row>
    <row r="361" spans="1:34" ht="32.1">
      <c r="A361" s="74" t="s">
        <v>444</v>
      </c>
      <c r="B361" s="79" t="s">
        <v>89</v>
      </c>
      <c r="C361">
        <v>15</v>
      </c>
      <c r="D361">
        <v>27</v>
      </c>
      <c r="E361">
        <v>369.69999999999993</v>
      </c>
      <c r="F361">
        <v>145.37</v>
      </c>
      <c r="G361">
        <v>35</v>
      </c>
      <c r="H361">
        <v>45</v>
      </c>
      <c r="I361">
        <v>0</v>
      </c>
      <c r="J361">
        <v>0</v>
      </c>
      <c r="K361">
        <v>0</v>
      </c>
      <c r="L361">
        <v>0</v>
      </c>
      <c r="M361">
        <v>15</v>
      </c>
      <c r="N361">
        <v>45</v>
      </c>
      <c r="O361">
        <v>110.4</v>
      </c>
      <c r="P361">
        <v>11.4</v>
      </c>
      <c r="Q361">
        <v>15</v>
      </c>
      <c r="R361">
        <v>14</v>
      </c>
      <c r="S361">
        <v>0</v>
      </c>
      <c r="T361">
        <v>0</v>
      </c>
      <c r="U361">
        <v>0</v>
      </c>
      <c r="V361">
        <v>0</v>
      </c>
      <c r="W361">
        <v>15</v>
      </c>
      <c r="X361">
        <v>78.27</v>
      </c>
      <c r="Y361">
        <v>99.860000000000014</v>
      </c>
      <c r="Z361">
        <v>16.4</v>
      </c>
      <c r="AA361">
        <v>15</v>
      </c>
      <c r="AB361">
        <v>15</v>
      </c>
      <c r="AC361">
        <v>0</v>
      </c>
      <c r="AD361">
        <v>0</v>
      </c>
      <c r="AE361">
        <v>0</v>
      </c>
      <c r="AF361">
        <v>0</v>
      </c>
      <c r="AH361">
        <v>0</v>
      </c>
    </row>
    <row r="362" spans="1:34" ht="15.95">
      <c r="A362" s="74" t="s">
        <v>445</v>
      </c>
      <c r="B362" s="79" t="s">
        <v>89</v>
      </c>
      <c r="C362">
        <v>0</v>
      </c>
      <c r="D362">
        <v>43</v>
      </c>
      <c r="E362">
        <v>0</v>
      </c>
      <c r="F362">
        <v>0</v>
      </c>
      <c r="G362">
        <v>0</v>
      </c>
      <c r="H362">
        <v>0</v>
      </c>
      <c r="I362">
        <v>0</v>
      </c>
      <c r="J362">
        <v>0</v>
      </c>
      <c r="K362">
        <v>0</v>
      </c>
      <c r="L362">
        <v>0</v>
      </c>
      <c r="M362">
        <v>0</v>
      </c>
      <c r="N362">
        <v>17.5</v>
      </c>
      <c r="O362">
        <v>0</v>
      </c>
      <c r="P362">
        <v>0</v>
      </c>
      <c r="Q362">
        <v>0</v>
      </c>
      <c r="R362">
        <v>0</v>
      </c>
      <c r="S362">
        <v>0</v>
      </c>
      <c r="T362">
        <v>0</v>
      </c>
      <c r="U362">
        <v>0</v>
      </c>
      <c r="V362">
        <v>0</v>
      </c>
      <c r="W362">
        <v>0</v>
      </c>
      <c r="X362">
        <v>30</v>
      </c>
      <c r="Y362">
        <v>0</v>
      </c>
      <c r="Z362">
        <v>0</v>
      </c>
      <c r="AA362">
        <v>0</v>
      </c>
      <c r="AB362">
        <v>0</v>
      </c>
      <c r="AC362">
        <v>0</v>
      </c>
      <c r="AD362">
        <v>0</v>
      </c>
      <c r="AE362">
        <v>0</v>
      </c>
      <c r="AF362">
        <v>0</v>
      </c>
      <c r="AH362">
        <v>0</v>
      </c>
    </row>
    <row r="363" spans="1:34" ht="15.95">
      <c r="A363" s="74" t="s">
        <v>446</v>
      </c>
      <c r="B363" s="79" t="s">
        <v>89</v>
      </c>
      <c r="C363">
        <v>0</v>
      </c>
      <c r="D363">
        <v>15</v>
      </c>
      <c r="E363">
        <v>0</v>
      </c>
      <c r="F363">
        <v>0</v>
      </c>
      <c r="G363">
        <v>0</v>
      </c>
      <c r="H363">
        <v>0</v>
      </c>
      <c r="I363">
        <v>0</v>
      </c>
      <c r="J363">
        <v>0</v>
      </c>
      <c r="K363">
        <v>0</v>
      </c>
      <c r="L363">
        <v>0</v>
      </c>
      <c r="M363">
        <v>0</v>
      </c>
      <c r="N363">
        <v>76.9</v>
      </c>
      <c r="O363">
        <v>68.4</v>
      </c>
      <c r="P363">
        <v>45.550000000000004</v>
      </c>
      <c r="Q363">
        <v>0</v>
      </c>
      <c r="R363">
        <v>102.94999999999999</v>
      </c>
      <c r="S363">
        <v>0</v>
      </c>
      <c r="T363">
        <v>0</v>
      </c>
      <c r="U363">
        <v>0</v>
      </c>
      <c r="V363">
        <v>0</v>
      </c>
      <c r="W363">
        <v>0</v>
      </c>
      <c r="X363">
        <v>88.300000000000011</v>
      </c>
      <c r="Y363">
        <v>79.800000000000011</v>
      </c>
      <c r="Z363">
        <v>62.20000000000001</v>
      </c>
      <c r="AA363">
        <v>0</v>
      </c>
      <c r="AB363">
        <v>112.6</v>
      </c>
      <c r="AC363">
        <v>0</v>
      </c>
      <c r="AD363">
        <v>0</v>
      </c>
      <c r="AE363">
        <v>0</v>
      </c>
      <c r="AF363">
        <v>0</v>
      </c>
      <c r="AH363">
        <v>0</v>
      </c>
    </row>
    <row r="364" spans="1:34" ht="32.1">
      <c r="A364" s="74" t="s">
        <v>447</v>
      </c>
      <c r="B364" s="79" t="s">
        <v>89</v>
      </c>
      <c r="C364">
        <v>82.8</v>
      </c>
      <c r="D364">
        <v>150</v>
      </c>
      <c r="E364">
        <v>300.6</v>
      </c>
      <c r="F364">
        <v>150.60000000000002</v>
      </c>
      <c r="G364">
        <v>120</v>
      </c>
      <c r="H364">
        <v>127.8</v>
      </c>
      <c r="I364">
        <v>60</v>
      </c>
      <c r="J364">
        <v>97.8</v>
      </c>
      <c r="K364">
        <v>52.8</v>
      </c>
      <c r="L364">
        <v>0</v>
      </c>
      <c r="M364">
        <v>26.4</v>
      </c>
      <c r="N364">
        <v>124.20000000000002</v>
      </c>
      <c r="O364">
        <v>180.60000000000002</v>
      </c>
      <c r="P364">
        <v>147.60000000000002</v>
      </c>
      <c r="Q364">
        <v>52.8</v>
      </c>
      <c r="R364">
        <v>99.4</v>
      </c>
      <c r="S364">
        <v>14</v>
      </c>
      <c r="T364">
        <v>104.4</v>
      </c>
      <c r="U364">
        <v>27.4</v>
      </c>
      <c r="V364">
        <v>0</v>
      </c>
      <c r="W364">
        <v>52.8</v>
      </c>
      <c r="X364">
        <v>79.2</v>
      </c>
      <c r="Y364">
        <v>275.4</v>
      </c>
      <c r="Z364">
        <v>181.96000000000004</v>
      </c>
      <c r="AA364">
        <v>117.00000000000001</v>
      </c>
      <c r="AB364">
        <v>157.8</v>
      </c>
      <c r="AC364">
        <v>42.76</v>
      </c>
      <c r="AD364">
        <v>165.6</v>
      </c>
      <c r="AE364">
        <v>22.8</v>
      </c>
      <c r="AF364">
        <v>0</v>
      </c>
      <c r="AH364">
        <v>0</v>
      </c>
    </row>
    <row r="365" spans="1:34" ht="32.1">
      <c r="A365" s="73" t="s">
        <v>448</v>
      </c>
      <c r="B365" s="79" t="s">
        <v>89</v>
      </c>
      <c r="C365">
        <v>60</v>
      </c>
      <c r="D365">
        <v>0</v>
      </c>
      <c r="E365">
        <v>180</v>
      </c>
      <c r="F365">
        <v>120</v>
      </c>
      <c r="G365">
        <v>90</v>
      </c>
      <c r="H365">
        <v>0</v>
      </c>
      <c r="I365">
        <v>0</v>
      </c>
      <c r="J365">
        <v>0</v>
      </c>
      <c r="K365">
        <v>0</v>
      </c>
      <c r="L365">
        <v>0</v>
      </c>
      <c r="M365">
        <v>30</v>
      </c>
      <c r="N365">
        <v>29</v>
      </c>
      <c r="O365">
        <v>147</v>
      </c>
      <c r="P365">
        <v>83</v>
      </c>
      <c r="Q365">
        <v>30</v>
      </c>
      <c r="R365">
        <v>0</v>
      </c>
      <c r="S365">
        <v>0</v>
      </c>
      <c r="T365">
        <v>29</v>
      </c>
      <c r="U365">
        <v>0</v>
      </c>
      <c r="V365">
        <v>0</v>
      </c>
      <c r="W365">
        <v>15</v>
      </c>
      <c r="X365">
        <v>29</v>
      </c>
      <c r="Y365">
        <v>225</v>
      </c>
      <c r="Z365">
        <v>150</v>
      </c>
      <c r="AA365">
        <v>90</v>
      </c>
      <c r="AB365">
        <v>0</v>
      </c>
      <c r="AC365">
        <v>0</v>
      </c>
      <c r="AD365">
        <v>0</v>
      </c>
      <c r="AE365">
        <v>0</v>
      </c>
      <c r="AF365">
        <v>0</v>
      </c>
      <c r="AH365">
        <v>0</v>
      </c>
    </row>
    <row r="366" spans="1:34" ht="15.95">
      <c r="A366" s="74" t="s">
        <v>449</v>
      </c>
      <c r="B366" s="79" t="s">
        <v>89</v>
      </c>
      <c r="C366">
        <v>175</v>
      </c>
      <c r="D366">
        <v>135</v>
      </c>
      <c r="E366">
        <v>1040.7999999999997</v>
      </c>
      <c r="F366">
        <v>290.8</v>
      </c>
      <c r="G366">
        <v>566.2</v>
      </c>
      <c r="H366">
        <v>618</v>
      </c>
      <c r="I366">
        <v>322.40000000000003</v>
      </c>
      <c r="J366">
        <v>117.8</v>
      </c>
      <c r="K366">
        <v>120.6</v>
      </c>
      <c r="L366">
        <v>1</v>
      </c>
      <c r="M366">
        <v>190</v>
      </c>
      <c r="N366">
        <v>150</v>
      </c>
      <c r="O366">
        <v>668.99999999999989</v>
      </c>
      <c r="P366">
        <v>144.00000000000003</v>
      </c>
      <c r="Q366">
        <v>375</v>
      </c>
      <c r="R366">
        <v>381</v>
      </c>
      <c r="S366">
        <v>231.60000000000002</v>
      </c>
      <c r="T366">
        <v>28</v>
      </c>
      <c r="U366">
        <v>41.4</v>
      </c>
      <c r="V366">
        <v>0</v>
      </c>
      <c r="W366">
        <v>190</v>
      </c>
      <c r="X366">
        <v>135</v>
      </c>
      <c r="Y366">
        <v>778.79999999999984</v>
      </c>
      <c r="Z366">
        <v>253.80000000000007</v>
      </c>
      <c r="AA366">
        <v>518.4</v>
      </c>
      <c r="AB366">
        <v>540.2</v>
      </c>
      <c r="AC366">
        <v>259.00000000000006</v>
      </c>
      <c r="AD366">
        <v>67.8</v>
      </c>
      <c r="AE366">
        <v>52.8</v>
      </c>
      <c r="AF366">
        <v>0</v>
      </c>
      <c r="AH366">
        <v>1</v>
      </c>
    </row>
    <row r="367" spans="1:34" ht="32.1">
      <c r="A367" s="73" t="s">
        <v>450</v>
      </c>
      <c r="B367" s="79" t="s">
        <v>89</v>
      </c>
      <c r="C367">
        <v>0</v>
      </c>
      <c r="D367">
        <v>0</v>
      </c>
      <c r="E367">
        <v>0</v>
      </c>
      <c r="F367">
        <v>0</v>
      </c>
      <c r="G367">
        <v>0</v>
      </c>
      <c r="H367">
        <v>0</v>
      </c>
      <c r="I367">
        <v>0</v>
      </c>
      <c r="J367">
        <v>0</v>
      </c>
      <c r="K367">
        <v>0</v>
      </c>
      <c r="L367">
        <v>0</v>
      </c>
      <c r="M367">
        <v>15</v>
      </c>
      <c r="N367">
        <v>180</v>
      </c>
      <c r="O367">
        <v>0</v>
      </c>
      <c r="P367">
        <v>0</v>
      </c>
      <c r="Q367">
        <v>0</v>
      </c>
      <c r="R367">
        <v>0</v>
      </c>
      <c r="S367">
        <v>0</v>
      </c>
      <c r="T367">
        <v>0</v>
      </c>
      <c r="U367">
        <v>0</v>
      </c>
      <c r="V367">
        <v>0</v>
      </c>
      <c r="W367">
        <v>0</v>
      </c>
      <c r="X367">
        <v>210</v>
      </c>
      <c r="Y367">
        <v>90</v>
      </c>
      <c r="Z367">
        <v>43</v>
      </c>
      <c r="AA367">
        <v>0</v>
      </c>
      <c r="AB367">
        <v>0</v>
      </c>
      <c r="AC367">
        <v>0</v>
      </c>
      <c r="AD367">
        <v>0</v>
      </c>
      <c r="AE367">
        <v>30</v>
      </c>
      <c r="AF367">
        <v>0</v>
      </c>
      <c r="AH367">
        <v>0</v>
      </c>
    </row>
    <row r="368" spans="1:34" ht="15.95">
      <c r="A368" s="73" t="s">
        <v>451</v>
      </c>
      <c r="B368" s="79" t="s">
        <v>89</v>
      </c>
      <c r="C368">
        <v>15</v>
      </c>
      <c r="D368">
        <v>15</v>
      </c>
      <c r="E368">
        <v>522</v>
      </c>
      <c r="F368">
        <v>129</v>
      </c>
      <c r="G368">
        <v>93</v>
      </c>
      <c r="H368">
        <v>33</v>
      </c>
      <c r="I368">
        <v>12</v>
      </c>
      <c r="J368">
        <v>0</v>
      </c>
      <c r="K368">
        <v>0</v>
      </c>
      <c r="L368">
        <v>0</v>
      </c>
      <c r="M368">
        <v>0</v>
      </c>
      <c r="N368">
        <v>15</v>
      </c>
      <c r="O368">
        <v>348.8</v>
      </c>
      <c r="P368">
        <v>93</v>
      </c>
      <c r="Q368">
        <v>60</v>
      </c>
      <c r="R368">
        <v>14</v>
      </c>
      <c r="S368">
        <v>0</v>
      </c>
      <c r="T368">
        <v>0</v>
      </c>
      <c r="U368">
        <v>0</v>
      </c>
      <c r="V368">
        <v>0</v>
      </c>
      <c r="W368">
        <v>6</v>
      </c>
      <c r="X368">
        <v>48</v>
      </c>
      <c r="Y368">
        <v>444</v>
      </c>
      <c r="Z368">
        <v>117</v>
      </c>
      <c r="AA368">
        <v>81</v>
      </c>
      <c r="AB368">
        <v>0</v>
      </c>
      <c r="AC368">
        <v>0</v>
      </c>
      <c r="AD368">
        <v>0</v>
      </c>
      <c r="AE368">
        <v>0</v>
      </c>
      <c r="AF368">
        <v>0</v>
      </c>
      <c r="AH368">
        <v>0</v>
      </c>
    </row>
    <row r="369" spans="1:34" ht="15.95">
      <c r="A369" s="74" t="s">
        <v>452</v>
      </c>
      <c r="B369" s="79" t="s">
        <v>89</v>
      </c>
      <c r="C369">
        <v>41.4</v>
      </c>
      <c r="D369">
        <v>216.00000000000006</v>
      </c>
      <c r="E369">
        <v>759.59999999999968</v>
      </c>
      <c r="F369">
        <v>448.99999999999977</v>
      </c>
      <c r="G369">
        <v>169.4</v>
      </c>
      <c r="H369">
        <v>0</v>
      </c>
      <c r="I369">
        <v>0</v>
      </c>
      <c r="J369">
        <v>15</v>
      </c>
      <c r="K369">
        <v>0</v>
      </c>
      <c r="L369">
        <v>1</v>
      </c>
      <c r="M369">
        <v>41.4</v>
      </c>
      <c r="N369">
        <v>284.40000000000003</v>
      </c>
      <c r="O369">
        <v>447.79999999999984</v>
      </c>
      <c r="P369">
        <v>355.99999999999994</v>
      </c>
      <c r="Q369">
        <v>71.4</v>
      </c>
      <c r="R369">
        <v>0</v>
      </c>
      <c r="S369">
        <v>0</v>
      </c>
      <c r="T369">
        <v>0</v>
      </c>
      <c r="U369">
        <v>0</v>
      </c>
      <c r="V369">
        <v>0</v>
      </c>
      <c r="W369">
        <v>41.4</v>
      </c>
      <c r="X369">
        <v>321.59999999999997</v>
      </c>
      <c r="Y369">
        <v>424.35999999999984</v>
      </c>
      <c r="Z369">
        <v>292.2</v>
      </c>
      <c r="AA369">
        <v>41.4</v>
      </c>
      <c r="AB369">
        <v>0</v>
      </c>
      <c r="AC369">
        <v>0</v>
      </c>
      <c r="AD369">
        <v>0</v>
      </c>
      <c r="AE369">
        <v>0</v>
      </c>
      <c r="AF369">
        <v>0</v>
      </c>
      <c r="AH369">
        <v>1</v>
      </c>
    </row>
    <row r="370" spans="1:34" ht="15.95">
      <c r="A370" s="74" t="s">
        <v>453</v>
      </c>
      <c r="B370" s="79" t="s">
        <v>89</v>
      </c>
      <c r="C370">
        <v>43.8</v>
      </c>
      <c r="D370">
        <v>143.60000000000002</v>
      </c>
      <c r="E370">
        <v>212.60000000000005</v>
      </c>
      <c r="F370">
        <v>171.8</v>
      </c>
      <c r="G370">
        <v>73.4</v>
      </c>
      <c r="H370">
        <v>0</v>
      </c>
      <c r="I370">
        <v>0</v>
      </c>
      <c r="J370">
        <v>0</v>
      </c>
      <c r="K370">
        <v>0</v>
      </c>
      <c r="L370">
        <v>0</v>
      </c>
      <c r="M370">
        <v>21.65</v>
      </c>
      <c r="N370">
        <v>100.55000000000001</v>
      </c>
      <c r="O370">
        <v>159.60000000000005</v>
      </c>
      <c r="P370">
        <v>163.35</v>
      </c>
      <c r="Q370">
        <v>33.05</v>
      </c>
      <c r="R370">
        <v>0</v>
      </c>
      <c r="S370">
        <v>0</v>
      </c>
      <c r="T370">
        <v>27.4</v>
      </c>
      <c r="U370">
        <v>0</v>
      </c>
      <c r="V370">
        <v>0</v>
      </c>
      <c r="W370">
        <v>10.25</v>
      </c>
      <c r="X370">
        <v>98</v>
      </c>
      <c r="Y370">
        <v>204.05000000000007</v>
      </c>
      <c r="Z370">
        <v>192.04999999999998</v>
      </c>
      <c r="AA370">
        <v>51.5</v>
      </c>
      <c r="AB370">
        <v>0</v>
      </c>
      <c r="AC370">
        <v>0</v>
      </c>
      <c r="AD370">
        <v>22.8</v>
      </c>
      <c r="AE370">
        <v>0</v>
      </c>
      <c r="AF370">
        <v>0</v>
      </c>
      <c r="AH370">
        <v>0</v>
      </c>
    </row>
    <row r="371" spans="1:34" ht="32.1">
      <c r="A371" s="73" t="s">
        <v>454</v>
      </c>
      <c r="B371" s="79" t="s">
        <v>89</v>
      </c>
      <c r="C371">
        <v>19</v>
      </c>
      <c r="D371">
        <v>24</v>
      </c>
      <c r="E371">
        <v>296</v>
      </c>
      <c r="F371">
        <v>66</v>
      </c>
      <c r="G371">
        <v>49</v>
      </c>
      <c r="H371">
        <v>13</v>
      </c>
      <c r="I371">
        <v>0</v>
      </c>
      <c r="J371">
        <v>0</v>
      </c>
      <c r="K371">
        <v>0</v>
      </c>
      <c r="L371">
        <v>1</v>
      </c>
      <c r="M371">
        <v>30</v>
      </c>
      <c r="N371">
        <v>48</v>
      </c>
      <c r="O371">
        <v>260.43</v>
      </c>
      <c r="P371">
        <v>24</v>
      </c>
      <c r="Q371">
        <v>24</v>
      </c>
      <c r="R371">
        <v>14</v>
      </c>
      <c r="S371">
        <v>0</v>
      </c>
      <c r="T371">
        <v>0</v>
      </c>
      <c r="U371">
        <v>0</v>
      </c>
      <c r="V371">
        <v>0</v>
      </c>
      <c r="W371">
        <v>0</v>
      </c>
      <c r="X371">
        <v>66</v>
      </c>
      <c r="Y371">
        <v>282.64</v>
      </c>
      <c r="Z371">
        <v>39</v>
      </c>
      <c r="AA371">
        <v>19.64</v>
      </c>
      <c r="AB371">
        <v>15</v>
      </c>
      <c r="AC371">
        <v>0</v>
      </c>
      <c r="AD371">
        <v>0</v>
      </c>
      <c r="AE371">
        <v>0</v>
      </c>
      <c r="AF371">
        <v>0</v>
      </c>
      <c r="AH371">
        <v>1</v>
      </c>
    </row>
    <row r="372" spans="1:34" ht="32.1">
      <c r="A372" s="73" t="s">
        <v>455</v>
      </c>
      <c r="B372" s="79" t="s">
        <v>89</v>
      </c>
      <c r="C372">
        <v>30</v>
      </c>
      <c r="D372">
        <v>75</v>
      </c>
      <c r="E372">
        <v>414.79999999999995</v>
      </c>
      <c r="F372">
        <v>307.79999999999995</v>
      </c>
      <c r="G372">
        <v>135</v>
      </c>
      <c r="H372">
        <v>0</v>
      </c>
      <c r="I372">
        <v>0</v>
      </c>
      <c r="J372">
        <v>0</v>
      </c>
      <c r="K372">
        <v>0</v>
      </c>
      <c r="L372">
        <v>0</v>
      </c>
      <c r="M372">
        <v>105</v>
      </c>
      <c r="N372">
        <v>146.18</v>
      </c>
      <c r="O372">
        <v>229.5</v>
      </c>
      <c r="P372">
        <v>169.5</v>
      </c>
      <c r="Q372">
        <v>113</v>
      </c>
      <c r="R372">
        <v>0</v>
      </c>
      <c r="S372">
        <v>0</v>
      </c>
      <c r="T372">
        <v>0</v>
      </c>
      <c r="U372">
        <v>0</v>
      </c>
      <c r="V372">
        <v>0</v>
      </c>
      <c r="W372">
        <v>45</v>
      </c>
      <c r="X372">
        <v>157.8</v>
      </c>
      <c r="Y372">
        <v>270.6</v>
      </c>
      <c r="Z372">
        <v>225.60000000000002</v>
      </c>
      <c r="AA372">
        <v>105.6</v>
      </c>
      <c r="AB372">
        <v>0</v>
      </c>
      <c r="AC372">
        <v>0</v>
      </c>
      <c r="AD372">
        <v>0</v>
      </c>
      <c r="AE372">
        <v>0</v>
      </c>
      <c r="AF372">
        <v>0</v>
      </c>
      <c r="AH372">
        <v>0</v>
      </c>
    </row>
    <row r="373" spans="1:34" ht="32.1">
      <c r="A373" s="74" t="s">
        <v>456</v>
      </c>
      <c r="B373" s="79" t="s">
        <v>89</v>
      </c>
      <c r="C373">
        <v>18</v>
      </c>
      <c r="D373">
        <v>0</v>
      </c>
      <c r="E373">
        <v>528</v>
      </c>
      <c r="F373">
        <v>90</v>
      </c>
      <c r="G373">
        <v>138</v>
      </c>
      <c r="H373">
        <v>12</v>
      </c>
      <c r="I373">
        <v>0</v>
      </c>
      <c r="J373">
        <v>0</v>
      </c>
      <c r="K373">
        <v>0</v>
      </c>
      <c r="L373">
        <v>0</v>
      </c>
      <c r="M373">
        <v>0</v>
      </c>
      <c r="N373">
        <v>15</v>
      </c>
      <c r="O373">
        <v>312</v>
      </c>
      <c r="P373">
        <v>63</v>
      </c>
      <c r="Q373">
        <v>57</v>
      </c>
      <c r="R373">
        <v>0</v>
      </c>
      <c r="S373">
        <v>0</v>
      </c>
      <c r="T373">
        <v>0</v>
      </c>
      <c r="U373">
        <v>0</v>
      </c>
      <c r="V373">
        <v>0</v>
      </c>
      <c r="W373">
        <v>0</v>
      </c>
      <c r="X373">
        <v>15</v>
      </c>
      <c r="Y373">
        <v>384</v>
      </c>
      <c r="Z373">
        <v>78</v>
      </c>
      <c r="AA373">
        <v>75</v>
      </c>
      <c r="AB373">
        <v>0</v>
      </c>
      <c r="AC373">
        <v>0</v>
      </c>
      <c r="AD373">
        <v>0</v>
      </c>
      <c r="AE373">
        <v>0</v>
      </c>
      <c r="AF373">
        <v>0</v>
      </c>
      <c r="AH373">
        <v>0</v>
      </c>
    </row>
    <row r="374" spans="1:34" ht="15.95">
      <c r="A374" s="73" t="s">
        <v>457</v>
      </c>
      <c r="B374" s="79" t="s">
        <v>89</v>
      </c>
      <c r="C374">
        <v>0</v>
      </c>
      <c r="D374">
        <v>32.769999999999996</v>
      </c>
      <c r="E374">
        <v>576</v>
      </c>
      <c r="F374">
        <v>245.43999999999997</v>
      </c>
      <c r="G374">
        <v>72</v>
      </c>
      <c r="H374">
        <v>0</v>
      </c>
      <c r="I374">
        <v>0</v>
      </c>
      <c r="J374">
        <v>0</v>
      </c>
      <c r="K374">
        <v>0</v>
      </c>
      <c r="L374">
        <v>0</v>
      </c>
      <c r="M374">
        <v>35.57</v>
      </c>
      <c r="N374">
        <v>43</v>
      </c>
      <c r="O374">
        <v>193.71</v>
      </c>
      <c r="P374">
        <v>84.2</v>
      </c>
      <c r="Q374">
        <v>68.57</v>
      </c>
      <c r="R374">
        <v>0</v>
      </c>
      <c r="S374">
        <v>14</v>
      </c>
      <c r="T374">
        <v>0</v>
      </c>
      <c r="U374">
        <v>0</v>
      </c>
      <c r="V374">
        <v>0</v>
      </c>
      <c r="W374">
        <v>69</v>
      </c>
      <c r="X374">
        <v>19</v>
      </c>
      <c r="Y374">
        <v>291</v>
      </c>
      <c r="Z374">
        <v>135.2</v>
      </c>
      <c r="AA374">
        <v>144</v>
      </c>
      <c r="AB374">
        <v>0</v>
      </c>
      <c r="AC374">
        <v>15</v>
      </c>
      <c r="AD374">
        <v>0</v>
      </c>
      <c r="AE374">
        <v>0</v>
      </c>
      <c r="AF374">
        <v>0</v>
      </c>
      <c r="AH374">
        <v>0</v>
      </c>
    </row>
    <row r="375" spans="1:34" ht="15.95">
      <c r="A375" s="73" t="s">
        <v>458</v>
      </c>
      <c r="B375" s="79" t="s">
        <v>89</v>
      </c>
      <c r="C375">
        <v>11.4</v>
      </c>
      <c r="D375">
        <v>11.4</v>
      </c>
      <c r="E375">
        <v>22.8</v>
      </c>
      <c r="F375">
        <v>37.8</v>
      </c>
      <c r="G375">
        <v>22.8</v>
      </c>
      <c r="H375">
        <v>0</v>
      </c>
      <c r="I375">
        <v>0</v>
      </c>
      <c r="J375">
        <v>0</v>
      </c>
      <c r="K375">
        <v>0</v>
      </c>
      <c r="L375">
        <v>0</v>
      </c>
      <c r="M375">
        <v>22.8</v>
      </c>
      <c r="N375">
        <v>26.4</v>
      </c>
      <c r="O375">
        <v>11.4</v>
      </c>
      <c r="P375">
        <v>11.4</v>
      </c>
      <c r="Q375">
        <v>0</v>
      </c>
      <c r="R375">
        <v>0</v>
      </c>
      <c r="S375">
        <v>0</v>
      </c>
      <c r="T375">
        <v>0</v>
      </c>
      <c r="U375">
        <v>0</v>
      </c>
      <c r="V375">
        <v>0</v>
      </c>
      <c r="W375">
        <v>11.4</v>
      </c>
      <c r="X375">
        <v>15</v>
      </c>
      <c r="Y375">
        <v>34.2</v>
      </c>
      <c r="Z375">
        <v>34.2</v>
      </c>
      <c r="AA375">
        <v>0</v>
      </c>
      <c r="AB375">
        <v>0</v>
      </c>
      <c r="AC375">
        <v>0</v>
      </c>
      <c r="AD375">
        <v>0</v>
      </c>
      <c r="AE375">
        <v>0</v>
      </c>
      <c r="AF375">
        <v>0</v>
      </c>
      <c r="AH375">
        <v>0</v>
      </c>
    </row>
    <row r="376" spans="1:34" ht="15.95">
      <c r="A376" s="74" t="s">
        <v>459</v>
      </c>
      <c r="B376" s="79" t="s">
        <v>89</v>
      </c>
      <c r="C376">
        <v>0</v>
      </c>
      <c r="D376">
        <v>30</v>
      </c>
      <c r="E376">
        <v>15</v>
      </c>
      <c r="F376">
        <v>15</v>
      </c>
      <c r="G376">
        <v>0</v>
      </c>
      <c r="H376">
        <v>0</v>
      </c>
      <c r="I376">
        <v>0</v>
      </c>
      <c r="J376">
        <v>0</v>
      </c>
      <c r="K376">
        <v>0</v>
      </c>
      <c r="L376">
        <v>0</v>
      </c>
      <c r="M376">
        <v>0</v>
      </c>
      <c r="N376">
        <v>39</v>
      </c>
      <c r="O376">
        <v>3</v>
      </c>
      <c r="P376">
        <v>15</v>
      </c>
      <c r="Q376">
        <v>0</v>
      </c>
      <c r="R376">
        <v>0</v>
      </c>
      <c r="S376">
        <v>0</v>
      </c>
      <c r="T376">
        <v>0</v>
      </c>
      <c r="U376">
        <v>0</v>
      </c>
      <c r="V376">
        <v>0</v>
      </c>
      <c r="W376">
        <v>0</v>
      </c>
      <c r="X376">
        <v>22</v>
      </c>
      <c r="Y376">
        <v>15</v>
      </c>
      <c r="Z376">
        <v>0</v>
      </c>
      <c r="AA376">
        <v>0</v>
      </c>
      <c r="AB376">
        <v>0</v>
      </c>
      <c r="AC376">
        <v>0</v>
      </c>
      <c r="AD376">
        <v>0</v>
      </c>
      <c r="AE376">
        <v>0</v>
      </c>
      <c r="AF376">
        <v>0</v>
      </c>
      <c r="AH376">
        <v>0</v>
      </c>
    </row>
    <row r="377" spans="1:34" ht="32.1">
      <c r="A377" s="74" t="s">
        <v>460</v>
      </c>
      <c r="B377" s="79" t="s">
        <v>89</v>
      </c>
      <c r="C377">
        <v>0</v>
      </c>
      <c r="D377">
        <v>15</v>
      </c>
      <c r="E377">
        <v>11.4</v>
      </c>
      <c r="F377">
        <v>11.4</v>
      </c>
      <c r="G377">
        <v>0</v>
      </c>
      <c r="H377">
        <v>0</v>
      </c>
      <c r="I377">
        <v>0</v>
      </c>
      <c r="J377">
        <v>0</v>
      </c>
      <c r="K377">
        <v>0</v>
      </c>
      <c r="L377">
        <v>0</v>
      </c>
      <c r="M377">
        <v>0</v>
      </c>
      <c r="N377">
        <v>0</v>
      </c>
      <c r="O377">
        <v>11.4</v>
      </c>
      <c r="P377">
        <v>18.9</v>
      </c>
      <c r="Q377">
        <v>0</v>
      </c>
      <c r="R377">
        <v>0</v>
      </c>
      <c r="S377">
        <v>0</v>
      </c>
      <c r="T377">
        <v>0</v>
      </c>
      <c r="U377">
        <v>0</v>
      </c>
      <c r="V377">
        <v>0</v>
      </c>
      <c r="W377">
        <v>0</v>
      </c>
      <c r="X377">
        <v>11.4</v>
      </c>
      <c r="Y377">
        <v>11.4</v>
      </c>
      <c r="Z377">
        <v>18.9</v>
      </c>
      <c r="AA377">
        <v>0</v>
      </c>
      <c r="AB377">
        <v>0</v>
      </c>
      <c r="AC377">
        <v>0</v>
      </c>
      <c r="AD377">
        <v>0</v>
      </c>
      <c r="AE377">
        <v>0</v>
      </c>
      <c r="AF377">
        <v>0</v>
      </c>
      <c r="AH377">
        <v>0</v>
      </c>
    </row>
    <row r="378" spans="1:34" ht="15.95">
      <c r="A378" s="73" t="s">
        <v>461</v>
      </c>
      <c r="B378" s="79" t="s">
        <v>89</v>
      </c>
      <c r="C378">
        <v>0</v>
      </c>
      <c r="D378">
        <v>15</v>
      </c>
      <c r="E378">
        <v>15</v>
      </c>
      <c r="F378">
        <v>12</v>
      </c>
      <c r="G378">
        <v>0</v>
      </c>
      <c r="H378">
        <v>0</v>
      </c>
      <c r="I378">
        <v>0</v>
      </c>
      <c r="J378">
        <v>0</v>
      </c>
      <c r="K378">
        <v>0</v>
      </c>
      <c r="L378">
        <v>0</v>
      </c>
      <c r="M378">
        <v>0</v>
      </c>
      <c r="N378">
        <v>15</v>
      </c>
      <c r="O378">
        <v>0</v>
      </c>
      <c r="P378">
        <v>0</v>
      </c>
      <c r="Q378">
        <v>0</v>
      </c>
      <c r="R378">
        <v>0</v>
      </c>
      <c r="S378">
        <v>0</v>
      </c>
      <c r="T378">
        <v>0</v>
      </c>
      <c r="U378">
        <v>0</v>
      </c>
      <c r="V378">
        <v>0</v>
      </c>
      <c r="W378">
        <v>0</v>
      </c>
      <c r="X378">
        <v>13.9</v>
      </c>
      <c r="Y378">
        <v>9</v>
      </c>
      <c r="Z378">
        <v>15</v>
      </c>
      <c r="AA378">
        <v>0</v>
      </c>
      <c r="AB378">
        <v>0</v>
      </c>
      <c r="AC378">
        <v>0</v>
      </c>
      <c r="AD378">
        <v>0</v>
      </c>
      <c r="AE378">
        <v>0</v>
      </c>
      <c r="AF378">
        <v>0</v>
      </c>
      <c r="AH378">
        <v>0</v>
      </c>
    </row>
    <row r="379" spans="1:34" ht="15.95">
      <c r="A379" s="74" t="s">
        <v>462</v>
      </c>
      <c r="B379" s="79" t="s">
        <v>89</v>
      </c>
      <c r="C379">
        <v>0</v>
      </c>
      <c r="D379">
        <v>42</v>
      </c>
      <c r="E379">
        <v>23</v>
      </c>
      <c r="F379">
        <v>39</v>
      </c>
      <c r="G379">
        <v>0</v>
      </c>
      <c r="H379">
        <v>23</v>
      </c>
      <c r="I379">
        <v>9</v>
      </c>
      <c r="J379">
        <v>30</v>
      </c>
      <c r="K379">
        <v>0</v>
      </c>
      <c r="L379">
        <v>0</v>
      </c>
      <c r="M379">
        <v>0</v>
      </c>
      <c r="N379">
        <v>3</v>
      </c>
      <c r="O379">
        <v>39</v>
      </c>
      <c r="P379">
        <v>30</v>
      </c>
      <c r="Q379">
        <v>0</v>
      </c>
      <c r="R379">
        <v>29</v>
      </c>
      <c r="S379">
        <v>0</v>
      </c>
      <c r="T379">
        <v>43</v>
      </c>
      <c r="U379">
        <v>0</v>
      </c>
      <c r="V379">
        <v>0</v>
      </c>
      <c r="W379">
        <v>0</v>
      </c>
      <c r="X379">
        <v>33</v>
      </c>
      <c r="Y379">
        <v>39</v>
      </c>
      <c r="Z379">
        <v>45</v>
      </c>
      <c r="AA379">
        <v>0</v>
      </c>
      <c r="AB379">
        <v>24</v>
      </c>
      <c r="AC379">
        <v>0</v>
      </c>
      <c r="AD379">
        <v>60</v>
      </c>
      <c r="AE379">
        <v>0</v>
      </c>
      <c r="AF379">
        <v>0</v>
      </c>
      <c r="AH379">
        <v>0</v>
      </c>
    </row>
    <row r="380" spans="1:34" ht="15.95">
      <c r="A380" s="74" t="s">
        <v>463</v>
      </c>
      <c r="B380" s="79" t="s">
        <v>89</v>
      </c>
      <c r="C380">
        <v>0</v>
      </c>
      <c r="D380">
        <v>0</v>
      </c>
      <c r="E380">
        <v>18</v>
      </c>
      <c r="F380">
        <v>9</v>
      </c>
      <c r="G380">
        <v>0</v>
      </c>
      <c r="H380">
        <v>0</v>
      </c>
      <c r="I380">
        <v>12</v>
      </c>
      <c r="J380">
        <v>15</v>
      </c>
      <c r="K380">
        <v>0</v>
      </c>
      <c r="L380">
        <v>0</v>
      </c>
      <c r="M380">
        <v>0</v>
      </c>
      <c r="N380">
        <v>0</v>
      </c>
      <c r="O380">
        <v>15</v>
      </c>
      <c r="P380">
        <v>0</v>
      </c>
      <c r="Q380">
        <v>15</v>
      </c>
      <c r="R380">
        <v>0</v>
      </c>
      <c r="S380">
        <v>0</v>
      </c>
      <c r="T380">
        <v>14</v>
      </c>
      <c r="U380">
        <v>0</v>
      </c>
      <c r="V380">
        <v>0</v>
      </c>
      <c r="W380">
        <v>0</v>
      </c>
      <c r="X380">
        <v>15</v>
      </c>
      <c r="Y380">
        <v>15</v>
      </c>
      <c r="Z380">
        <v>0</v>
      </c>
      <c r="AA380">
        <v>15</v>
      </c>
      <c r="AB380">
        <v>0</v>
      </c>
      <c r="AC380">
        <v>0</v>
      </c>
      <c r="AD380">
        <v>15</v>
      </c>
      <c r="AE380">
        <v>0</v>
      </c>
      <c r="AF380">
        <v>0</v>
      </c>
      <c r="AH380">
        <v>0</v>
      </c>
    </row>
    <row r="381" spans="1:34" ht="15.95">
      <c r="A381" s="74" t="s">
        <v>464</v>
      </c>
      <c r="B381" s="79" t="s">
        <v>89</v>
      </c>
      <c r="C381">
        <v>0</v>
      </c>
      <c r="D381">
        <v>15</v>
      </c>
      <c r="E381">
        <v>15</v>
      </c>
      <c r="F381">
        <v>15</v>
      </c>
      <c r="G381">
        <v>0</v>
      </c>
      <c r="H381">
        <v>0</v>
      </c>
      <c r="I381">
        <v>0</v>
      </c>
      <c r="J381">
        <v>30</v>
      </c>
      <c r="K381">
        <v>0</v>
      </c>
      <c r="L381">
        <v>0</v>
      </c>
      <c r="M381">
        <v>0</v>
      </c>
      <c r="N381">
        <v>15</v>
      </c>
      <c r="O381">
        <v>0</v>
      </c>
      <c r="P381">
        <v>0</v>
      </c>
      <c r="Q381">
        <v>0</v>
      </c>
      <c r="R381">
        <v>0</v>
      </c>
      <c r="S381">
        <v>0</v>
      </c>
      <c r="T381">
        <v>0</v>
      </c>
      <c r="U381">
        <v>0</v>
      </c>
      <c r="V381">
        <v>0</v>
      </c>
      <c r="W381">
        <v>0</v>
      </c>
      <c r="X381">
        <v>15</v>
      </c>
      <c r="Y381">
        <v>0</v>
      </c>
      <c r="Z381">
        <v>0</v>
      </c>
      <c r="AA381">
        <v>0</v>
      </c>
      <c r="AB381">
        <v>0</v>
      </c>
      <c r="AC381">
        <v>0</v>
      </c>
      <c r="AD381">
        <v>0</v>
      </c>
      <c r="AE381">
        <v>0</v>
      </c>
      <c r="AF381">
        <v>0</v>
      </c>
      <c r="AH381">
        <v>0</v>
      </c>
    </row>
    <row r="382" spans="1:34" ht="15.95">
      <c r="A382" s="73" t="s">
        <v>465</v>
      </c>
      <c r="B382" s="79" t="s">
        <v>89</v>
      </c>
      <c r="C382">
        <v>0</v>
      </c>
      <c r="D382">
        <v>0</v>
      </c>
      <c r="E382">
        <v>0</v>
      </c>
      <c r="F382">
        <v>0</v>
      </c>
      <c r="G382">
        <v>0</v>
      </c>
      <c r="H382">
        <v>0</v>
      </c>
      <c r="I382">
        <v>0</v>
      </c>
      <c r="J382">
        <v>0</v>
      </c>
      <c r="K382">
        <v>0</v>
      </c>
      <c r="L382">
        <v>0</v>
      </c>
      <c r="M382">
        <v>0</v>
      </c>
      <c r="N382">
        <v>30</v>
      </c>
      <c r="O382">
        <v>0</v>
      </c>
      <c r="P382">
        <v>0</v>
      </c>
      <c r="Q382">
        <v>0</v>
      </c>
      <c r="R382">
        <v>0</v>
      </c>
      <c r="S382">
        <v>0</v>
      </c>
      <c r="T382">
        <v>0</v>
      </c>
      <c r="U382">
        <v>0</v>
      </c>
      <c r="V382">
        <v>0</v>
      </c>
      <c r="W382">
        <v>0</v>
      </c>
      <c r="X382">
        <v>30</v>
      </c>
      <c r="Y382">
        <v>0</v>
      </c>
      <c r="Z382">
        <v>0</v>
      </c>
      <c r="AA382">
        <v>0</v>
      </c>
      <c r="AB382">
        <v>0</v>
      </c>
      <c r="AC382">
        <v>0</v>
      </c>
      <c r="AD382">
        <v>0</v>
      </c>
      <c r="AE382">
        <v>0</v>
      </c>
      <c r="AF382">
        <v>0</v>
      </c>
      <c r="AH382">
        <v>0</v>
      </c>
    </row>
    <row r="383" spans="1:34" ht="15.95">
      <c r="A383" s="73" t="s">
        <v>466</v>
      </c>
      <c r="B383" s="79" t="s">
        <v>89</v>
      </c>
      <c r="C383">
        <v>11.4</v>
      </c>
      <c r="D383">
        <v>43.699999999999996</v>
      </c>
      <c r="E383">
        <v>72</v>
      </c>
      <c r="F383">
        <v>58.699999999999996</v>
      </c>
      <c r="G383">
        <v>22.8</v>
      </c>
      <c r="H383">
        <v>79.8</v>
      </c>
      <c r="I383">
        <v>0</v>
      </c>
      <c r="J383">
        <v>0</v>
      </c>
      <c r="K383">
        <v>0</v>
      </c>
      <c r="L383">
        <v>0</v>
      </c>
      <c r="M383">
        <v>20.9</v>
      </c>
      <c r="N383">
        <v>41.8</v>
      </c>
      <c r="O383">
        <v>22.8</v>
      </c>
      <c r="P383">
        <v>28.5</v>
      </c>
      <c r="Q383">
        <v>0</v>
      </c>
      <c r="R383">
        <v>23.6</v>
      </c>
      <c r="S383">
        <v>0</v>
      </c>
      <c r="T383">
        <v>0</v>
      </c>
      <c r="U383">
        <v>0</v>
      </c>
      <c r="V383">
        <v>0</v>
      </c>
      <c r="W383">
        <v>11.4</v>
      </c>
      <c r="X383">
        <v>32.3</v>
      </c>
      <c r="Y383">
        <v>57</v>
      </c>
      <c r="Z383">
        <v>47.5</v>
      </c>
      <c r="AA383">
        <v>0</v>
      </c>
      <c r="AB383">
        <v>22.8</v>
      </c>
      <c r="AC383">
        <v>0</v>
      </c>
      <c r="AD383">
        <v>0</v>
      </c>
      <c r="AE383">
        <v>0</v>
      </c>
      <c r="AF383">
        <v>0</v>
      </c>
      <c r="AH383">
        <v>0</v>
      </c>
    </row>
    <row r="384" spans="1:34" ht="15.95">
      <c r="A384" s="73" t="s">
        <v>467</v>
      </c>
      <c r="B384" s="79" t="s">
        <v>89</v>
      </c>
      <c r="C384">
        <v>0</v>
      </c>
      <c r="D384">
        <v>24</v>
      </c>
      <c r="E384">
        <v>0</v>
      </c>
      <c r="F384">
        <v>0</v>
      </c>
      <c r="G384">
        <v>0</v>
      </c>
      <c r="H384">
        <v>0</v>
      </c>
      <c r="I384">
        <v>0</v>
      </c>
      <c r="J384">
        <v>0</v>
      </c>
      <c r="K384">
        <v>0</v>
      </c>
      <c r="L384">
        <v>0</v>
      </c>
      <c r="M384">
        <v>0</v>
      </c>
      <c r="N384">
        <v>15</v>
      </c>
      <c r="O384">
        <v>0</v>
      </c>
      <c r="P384">
        <v>0</v>
      </c>
      <c r="Q384">
        <v>0</v>
      </c>
      <c r="R384">
        <v>0</v>
      </c>
      <c r="S384">
        <v>0</v>
      </c>
      <c r="T384">
        <v>0</v>
      </c>
      <c r="U384">
        <v>0</v>
      </c>
      <c r="V384">
        <v>0</v>
      </c>
      <c r="W384">
        <v>0</v>
      </c>
      <c r="X384">
        <v>30</v>
      </c>
      <c r="Y384">
        <v>0</v>
      </c>
      <c r="Z384">
        <v>0</v>
      </c>
      <c r="AA384">
        <v>0</v>
      </c>
      <c r="AB384">
        <v>0</v>
      </c>
      <c r="AC384">
        <v>0</v>
      </c>
      <c r="AD384">
        <v>0</v>
      </c>
      <c r="AE384">
        <v>0</v>
      </c>
      <c r="AF384">
        <v>0</v>
      </c>
      <c r="AH384">
        <v>0</v>
      </c>
    </row>
    <row r="385" spans="1:34" ht="15.95">
      <c r="A385" s="73" t="s">
        <v>468</v>
      </c>
      <c r="B385" s="79" t="s">
        <v>89</v>
      </c>
      <c r="C385">
        <v>0</v>
      </c>
      <c r="D385">
        <v>15</v>
      </c>
      <c r="E385">
        <v>15</v>
      </c>
      <c r="F385">
        <v>30</v>
      </c>
      <c r="G385">
        <v>30</v>
      </c>
      <c r="H385">
        <v>15</v>
      </c>
      <c r="I385">
        <v>30</v>
      </c>
      <c r="J385">
        <v>0</v>
      </c>
      <c r="K385">
        <v>0</v>
      </c>
      <c r="L385">
        <v>0</v>
      </c>
      <c r="M385">
        <v>15</v>
      </c>
      <c r="N385">
        <v>15</v>
      </c>
      <c r="O385">
        <v>30</v>
      </c>
      <c r="P385">
        <v>30</v>
      </c>
      <c r="Q385">
        <v>30</v>
      </c>
      <c r="R385">
        <v>0</v>
      </c>
      <c r="S385">
        <v>0</v>
      </c>
      <c r="T385">
        <v>0</v>
      </c>
      <c r="U385">
        <v>29</v>
      </c>
      <c r="V385">
        <v>0</v>
      </c>
      <c r="W385">
        <v>15</v>
      </c>
      <c r="X385">
        <v>30</v>
      </c>
      <c r="Y385">
        <v>30</v>
      </c>
      <c r="Z385">
        <v>30</v>
      </c>
      <c r="AA385">
        <v>45</v>
      </c>
      <c r="AB385">
        <v>0</v>
      </c>
      <c r="AC385">
        <v>0</v>
      </c>
      <c r="AD385">
        <v>0</v>
      </c>
      <c r="AE385">
        <v>30</v>
      </c>
      <c r="AF385">
        <v>0</v>
      </c>
      <c r="AH385">
        <v>0</v>
      </c>
    </row>
    <row r="386" spans="1:34" ht="15.95">
      <c r="A386" s="74" t="s">
        <v>469</v>
      </c>
      <c r="B386" s="79" t="s">
        <v>89</v>
      </c>
      <c r="C386">
        <v>0</v>
      </c>
      <c r="D386">
        <v>15</v>
      </c>
      <c r="E386">
        <v>15</v>
      </c>
      <c r="F386">
        <v>6.8</v>
      </c>
      <c r="G386">
        <v>15</v>
      </c>
      <c r="H386">
        <v>0</v>
      </c>
      <c r="I386">
        <v>15</v>
      </c>
      <c r="J386">
        <v>0</v>
      </c>
      <c r="K386">
        <v>0</v>
      </c>
      <c r="L386">
        <v>0</v>
      </c>
      <c r="M386">
        <v>0</v>
      </c>
      <c r="N386">
        <v>0</v>
      </c>
      <c r="O386">
        <v>11.4</v>
      </c>
      <c r="P386">
        <v>11.4</v>
      </c>
      <c r="Q386">
        <v>0</v>
      </c>
      <c r="R386">
        <v>0</v>
      </c>
      <c r="S386">
        <v>0</v>
      </c>
      <c r="T386">
        <v>0</v>
      </c>
      <c r="U386">
        <v>0</v>
      </c>
      <c r="V386">
        <v>0</v>
      </c>
      <c r="W386">
        <v>0</v>
      </c>
      <c r="X386">
        <v>0</v>
      </c>
      <c r="Y386">
        <v>15</v>
      </c>
      <c r="Z386">
        <v>15</v>
      </c>
      <c r="AA386">
        <v>0</v>
      </c>
      <c r="AB386">
        <v>0</v>
      </c>
      <c r="AC386">
        <v>0</v>
      </c>
      <c r="AD386">
        <v>0</v>
      </c>
      <c r="AE386">
        <v>0</v>
      </c>
      <c r="AF386">
        <v>0</v>
      </c>
      <c r="AH386">
        <v>0</v>
      </c>
    </row>
    <row r="387" spans="1:34" ht="15.95">
      <c r="A387" s="73" t="s">
        <v>470</v>
      </c>
      <c r="B387" s="79" t="s">
        <v>89</v>
      </c>
      <c r="C387">
        <v>0</v>
      </c>
      <c r="D387">
        <v>0</v>
      </c>
      <c r="E387">
        <v>0</v>
      </c>
      <c r="F387">
        <v>0</v>
      </c>
      <c r="G387">
        <v>0</v>
      </c>
      <c r="H387">
        <v>0</v>
      </c>
      <c r="I387">
        <v>0</v>
      </c>
      <c r="J387">
        <v>0</v>
      </c>
      <c r="K387">
        <v>0</v>
      </c>
      <c r="L387">
        <v>0</v>
      </c>
      <c r="M387">
        <v>0</v>
      </c>
      <c r="N387">
        <v>0</v>
      </c>
      <c r="O387">
        <v>0</v>
      </c>
      <c r="P387">
        <v>0</v>
      </c>
      <c r="Q387">
        <v>0</v>
      </c>
      <c r="R387">
        <v>0</v>
      </c>
      <c r="S387">
        <v>0</v>
      </c>
      <c r="T387">
        <v>0</v>
      </c>
      <c r="U387">
        <v>0</v>
      </c>
      <c r="V387">
        <v>0</v>
      </c>
      <c r="W387">
        <v>0</v>
      </c>
      <c r="X387">
        <v>15</v>
      </c>
      <c r="Y387">
        <v>0</v>
      </c>
      <c r="Z387">
        <v>0</v>
      </c>
      <c r="AA387">
        <v>0</v>
      </c>
      <c r="AB387">
        <v>0</v>
      </c>
      <c r="AC387">
        <v>0</v>
      </c>
      <c r="AD387">
        <v>0</v>
      </c>
      <c r="AE387">
        <v>0</v>
      </c>
      <c r="AF387">
        <v>0</v>
      </c>
      <c r="AH387">
        <v>0</v>
      </c>
    </row>
    <row r="388" spans="1:34" ht="32.1">
      <c r="A388" s="74" t="s">
        <v>471</v>
      </c>
      <c r="B388" s="79" t="s">
        <v>89</v>
      </c>
      <c r="C388">
        <v>15</v>
      </c>
      <c r="D388">
        <v>30</v>
      </c>
      <c r="E388">
        <v>0</v>
      </c>
      <c r="F388">
        <v>0</v>
      </c>
      <c r="G388">
        <v>0</v>
      </c>
      <c r="H388">
        <v>0</v>
      </c>
      <c r="I388">
        <v>0</v>
      </c>
      <c r="J388">
        <v>0</v>
      </c>
      <c r="K388">
        <v>0</v>
      </c>
      <c r="L388">
        <v>0</v>
      </c>
      <c r="M388">
        <v>0</v>
      </c>
      <c r="N388">
        <v>30</v>
      </c>
      <c r="O388">
        <v>0</v>
      </c>
      <c r="P388">
        <v>6</v>
      </c>
      <c r="Q388">
        <v>0</v>
      </c>
      <c r="R388">
        <v>0</v>
      </c>
      <c r="S388">
        <v>0</v>
      </c>
      <c r="T388">
        <v>0</v>
      </c>
      <c r="U388">
        <v>0</v>
      </c>
      <c r="V388">
        <v>0</v>
      </c>
      <c r="W388">
        <v>0</v>
      </c>
      <c r="X388">
        <v>15</v>
      </c>
      <c r="Y388">
        <v>0</v>
      </c>
      <c r="Z388">
        <v>21</v>
      </c>
      <c r="AA388">
        <v>0</v>
      </c>
      <c r="AB388">
        <v>0</v>
      </c>
      <c r="AC388">
        <v>0</v>
      </c>
      <c r="AD388">
        <v>0</v>
      </c>
      <c r="AE388">
        <v>0</v>
      </c>
      <c r="AF388">
        <v>0</v>
      </c>
      <c r="AH388">
        <v>0</v>
      </c>
    </row>
    <row r="389" spans="1:34" ht="32.1">
      <c r="A389" s="74" t="s">
        <v>472</v>
      </c>
      <c r="B389" s="79" t="s">
        <v>89</v>
      </c>
      <c r="C389">
        <v>0</v>
      </c>
      <c r="D389">
        <v>18</v>
      </c>
      <c r="E389">
        <v>150</v>
      </c>
      <c r="F389">
        <v>6</v>
      </c>
      <c r="G389">
        <v>12</v>
      </c>
      <c r="H389">
        <v>36</v>
      </c>
      <c r="I389">
        <v>18</v>
      </c>
      <c r="J389">
        <v>12</v>
      </c>
      <c r="K389">
        <v>0</v>
      </c>
      <c r="L389">
        <v>0</v>
      </c>
      <c r="M389">
        <v>0</v>
      </c>
      <c r="N389">
        <v>24</v>
      </c>
      <c r="O389">
        <v>105</v>
      </c>
      <c r="P389">
        <v>0</v>
      </c>
      <c r="Q389">
        <v>15</v>
      </c>
      <c r="R389">
        <v>52</v>
      </c>
      <c r="S389">
        <v>13</v>
      </c>
      <c r="T389">
        <v>26</v>
      </c>
      <c r="U389">
        <v>0</v>
      </c>
      <c r="V389">
        <v>0</v>
      </c>
      <c r="W389">
        <v>0</v>
      </c>
      <c r="X389">
        <v>27</v>
      </c>
      <c r="Y389">
        <v>147</v>
      </c>
      <c r="Z389">
        <v>1.36</v>
      </c>
      <c r="AA389">
        <v>0</v>
      </c>
      <c r="AB389">
        <v>42</v>
      </c>
      <c r="AC389">
        <v>34.36</v>
      </c>
      <c r="AD389">
        <v>18</v>
      </c>
      <c r="AE389">
        <v>0</v>
      </c>
      <c r="AF389">
        <v>0</v>
      </c>
      <c r="AH389">
        <v>0</v>
      </c>
    </row>
    <row r="390" spans="1:34" ht="15.95">
      <c r="A390" s="73" t="s">
        <v>473</v>
      </c>
      <c r="B390" s="79" t="s">
        <v>89</v>
      </c>
      <c r="C390">
        <v>0</v>
      </c>
      <c r="D390">
        <v>0</v>
      </c>
      <c r="E390">
        <v>0</v>
      </c>
      <c r="F390">
        <v>0</v>
      </c>
      <c r="G390">
        <v>0</v>
      </c>
      <c r="H390">
        <v>0</v>
      </c>
      <c r="I390">
        <v>0</v>
      </c>
      <c r="J390">
        <v>0</v>
      </c>
      <c r="K390">
        <v>0</v>
      </c>
      <c r="L390">
        <v>0</v>
      </c>
      <c r="M390">
        <v>0</v>
      </c>
      <c r="N390">
        <v>0</v>
      </c>
      <c r="O390">
        <v>30</v>
      </c>
      <c r="P390">
        <v>15</v>
      </c>
      <c r="Q390">
        <v>0</v>
      </c>
      <c r="R390">
        <v>0</v>
      </c>
      <c r="S390">
        <v>0</v>
      </c>
      <c r="T390">
        <v>12</v>
      </c>
      <c r="U390">
        <v>0</v>
      </c>
      <c r="V390">
        <v>0</v>
      </c>
      <c r="W390">
        <v>0</v>
      </c>
      <c r="X390">
        <v>0</v>
      </c>
      <c r="Y390">
        <v>30</v>
      </c>
      <c r="Z390">
        <v>15</v>
      </c>
      <c r="AA390">
        <v>0</v>
      </c>
      <c r="AB390">
        <v>0</v>
      </c>
      <c r="AC390">
        <v>0</v>
      </c>
      <c r="AD390">
        <v>15</v>
      </c>
      <c r="AE390">
        <v>0</v>
      </c>
      <c r="AF390">
        <v>0</v>
      </c>
      <c r="AH390">
        <v>0</v>
      </c>
    </row>
    <row r="391" spans="1:34" ht="15.95">
      <c r="A391" s="74" t="s">
        <v>474</v>
      </c>
      <c r="B391" s="79" t="s">
        <v>89</v>
      </c>
      <c r="C391">
        <v>11.4</v>
      </c>
      <c r="D391">
        <v>15</v>
      </c>
      <c r="E391">
        <v>0</v>
      </c>
      <c r="F391">
        <v>0</v>
      </c>
      <c r="G391">
        <v>11.4</v>
      </c>
      <c r="H391">
        <v>0</v>
      </c>
      <c r="I391">
        <v>0</v>
      </c>
      <c r="J391">
        <v>0</v>
      </c>
      <c r="K391">
        <v>0</v>
      </c>
      <c r="L391">
        <v>0</v>
      </c>
      <c r="M391">
        <v>0</v>
      </c>
      <c r="N391">
        <v>11.8</v>
      </c>
      <c r="O391">
        <v>40.199999999999996</v>
      </c>
      <c r="P391">
        <v>31.4</v>
      </c>
      <c r="Q391">
        <v>11.4</v>
      </c>
      <c r="R391">
        <v>0</v>
      </c>
      <c r="S391">
        <v>27.4</v>
      </c>
      <c r="T391">
        <v>0</v>
      </c>
      <c r="U391">
        <v>0</v>
      </c>
      <c r="V391">
        <v>0</v>
      </c>
      <c r="W391">
        <v>0</v>
      </c>
      <c r="X391">
        <v>26</v>
      </c>
      <c r="Y391">
        <v>51.599999999999994</v>
      </c>
      <c r="Z391">
        <v>49.4</v>
      </c>
      <c r="AA391">
        <v>22.8</v>
      </c>
      <c r="AB391">
        <v>0</v>
      </c>
      <c r="AC391">
        <v>22.8</v>
      </c>
      <c r="AD391">
        <v>15.2</v>
      </c>
      <c r="AE391">
        <v>0</v>
      </c>
      <c r="AF391">
        <v>0</v>
      </c>
      <c r="AH391">
        <v>0</v>
      </c>
    </row>
    <row r="392" spans="1:34" ht="15.95">
      <c r="A392" s="73" t="s">
        <v>475</v>
      </c>
      <c r="B392" s="79" t="s">
        <v>89</v>
      </c>
      <c r="C392">
        <v>0</v>
      </c>
      <c r="D392">
        <v>15</v>
      </c>
      <c r="E392">
        <v>45</v>
      </c>
      <c r="F392">
        <v>30</v>
      </c>
      <c r="G392">
        <v>0</v>
      </c>
      <c r="H392">
        <v>45</v>
      </c>
      <c r="I392">
        <v>0</v>
      </c>
      <c r="J392">
        <v>0</v>
      </c>
      <c r="K392">
        <v>0</v>
      </c>
      <c r="L392">
        <v>0</v>
      </c>
      <c r="M392">
        <v>0</v>
      </c>
      <c r="N392">
        <v>12.5</v>
      </c>
      <c r="O392">
        <v>30</v>
      </c>
      <c r="P392">
        <v>30</v>
      </c>
      <c r="Q392">
        <v>0</v>
      </c>
      <c r="R392">
        <v>29</v>
      </c>
      <c r="S392">
        <v>0</v>
      </c>
      <c r="T392">
        <v>0</v>
      </c>
      <c r="U392">
        <v>0</v>
      </c>
      <c r="V392">
        <v>0</v>
      </c>
      <c r="W392">
        <v>0</v>
      </c>
      <c r="X392">
        <v>12.5</v>
      </c>
      <c r="Y392">
        <v>30</v>
      </c>
      <c r="Z392">
        <v>30</v>
      </c>
      <c r="AA392">
        <v>0</v>
      </c>
      <c r="AB392">
        <v>30</v>
      </c>
      <c r="AC392">
        <v>0</v>
      </c>
      <c r="AD392">
        <v>0</v>
      </c>
      <c r="AE392">
        <v>0</v>
      </c>
      <c r="AF392">
        <v>0</v>
      </c>
      <c r="AH392">
        <v>0</v>
      </c>
    </row>
    <row r="393" spans="1:34" ht="15.95">
      <c r="A393" s="74" t="s">
        <v>476</v>
      </c>
      <c r="B393" s="79" t="s">
        <v>89</v>
      </c>
      <c r="C393">
        <v>0</v>
      </c>
      <c r="D393">
        <v>0</v>
      </c>
      <c r="E393">
        <v>289.4</v>
      </c>
      <c r="F393">
        <v>44.75</v>
      </c>
      <c r="G393">
        <v>57</v>
      </c>
      <c r="H393">
        <v>319.15</v>
      </c>
      <c r="I393">
        <v>0</v>
      </c>
      <c r="J393">
        <v>0</v>
      </c>
      <c r="K393">
        <v>0</v>
      </c>
      <c r="L393">
        <v>2</v>
      </c>
      <c r="M393">
        <v>0</v>
      </c>
      <c r="N393">
        <v>0</v>
      </c>
      <c r="O393">
        <v>117</v>
      </c>
      <c r="P393">
        <v>6</v>
      </c>
      <c r="Q393">
        <v>24</v>
      </c>
      <c r="R393">
        <v>146</v>
      </c>
      <c r="S393">
        <v>0</v>
      </c>
      <c r="T393">
        <v>0</v>
      </c>
      <c r="U393">
        <v>0</v>
      </c>
      <c r="V393">
        <v>0</v>
      </c>
      <c r="W393">
        <v>0</v>
      </c>
      <c r="X393">
        <v>0</v>
      </c>
      <c r="Y393">
        <v>216.5</v>
      </c>
      <c r="Z393">
        <v>18</v>
      </c>
      <c r="AA393">
        <v>69.5</v>
      </c>
      <c r="AB393">
        <v>228.5</v>
      </c>
      <c r="AC393">
        <v>0</v>
      </c>
      <c r="AD393">
        <v>0</v>
      </c>
      <c r="AE393">
        <v>0</v>
      </c>
      <c r="AF393">
        <v>0</v>
      </c>
      <c r="AH393">
        <v>2</v>
      </c>
    </row>
    <row r="394" spans="1:34" ht="32.1">
      <c r="A394" s="73" t="s">
        <v>477</v>
      </c>
      <c r="B394" s="79" t="s">
        <v>89</v>
      </c>
      <c r="C394">
        <v>129.75</v>
      </c>
      <c r="D394">
        <v>119.25</v>
      </c>
      <c r="E394">
        <v>1570.75</v>
      </c>
      <c r="F394">
        <v>386.5</v>
      </c>
      <c r="G394">
        <v>678.25</v>
      </c>
      <c r="H394">
        <v>294</v>
      </c>
      <c r="I394">
        <v>303</v>
      </c>
      <c r="J394">
        <v>297</v>
      </c>
      <c r="K394">
        <v>25</v>
      </c>
      <c r="L394">
        <v>4</v>
      </c>
      <c r="M394">
        <v>207.5</v>
      </c>
      <c r="N394">
        <v>180.5</v>
      </c>
      <c r="O394">
        <v>1131</v>
      </c>
      <c r="P394">
        <v>351.07</v>
      </c>
      <c r="Q394">
        <v>522.75</v>
      </c>
      <c r="R394">
        <v>287</v>
      </c>
      <c r="S394">
        <v>153.75</v>
      </c>
      <c r="T394">
        <v>232.5</v>
      </c>
      <c r="U394">
        <v>0</v>
      </c>
      <c r="V394">
        <v>0</v>
      </c>
      <c r="W394">
        <v>116.5</v>
      </c>
      <c r="X394">
        <v>175.37</v>
      </c>
      <c r="Y394">
        <v>1384.5</v>
      </c>
      <c r="Z394">
        <v>469.16</v>
      </c>
      <c r="AA394">
        <v>552</v>
      </c>
      <c r="AB394">
        <v>346.25</v>
      </c>
      <c r="AC394">
        <v>173</v>
      </c>
      <c r="AD394">
        <v>379.75</v>
      </c>
      <c r="AE394">
        <v>0</v>
      </c>
      <c r="AF394">
        <v>0</v>
      </c>
      <c r="AH394">
        <v>4</v>
      </c>
    </row>
    <row r="395" spans="1:34" ht="32.1">
      <c r="A395" s="74" t="s">
        <v>478</v>
      </c>
      <c r="B395" s="79" t="s">
        <v>89</v>
      </c>
      <c r="C395">
        <v>0</v>
      </c>
      <c r="D395">
        <v>15</v>
      </c>
      <c r="E395">
        <v>0</v>
      </c>
      <c r="F395">
        <v>0</v>
      </c>
      <c r="G395">
        <v>0</v>
      </c>
      <c r="H395">
        <v>0</v>
      </c>
      <c r="I395">
        <v>0</v>
      </c>
      <c r="J395">
        <v>0</v>
      </c>
      <c r="K395">
        <v>0</v>
      </c>
      <c r="L395">
        <v>0</v>
      </c>
      <c r="M395">
        <v>0</v>
      </c>
      <c r="N395">
        <v>0</v>
      </c>
      <c r="O395">
        <v>0</v>
      </c>
      <c r="P395">
        <v>0</v>
      </c>
      <c r="Q395">
        <v>0</v>
      </c>
      <c r="R395">
        <v>0</v>
      </c>
      <c r="S395">
        <v>0</v>
      </c>
      <c r="T395">
        <v>0</v>
      </c>
      <c r="U395">
        <v>0</v>
      </c>
      <c r="V395">
        <v>0</v>
      </c>
      <c r="W395">
        <v>0</v>
      </c>
      <c r="X395">
        <v>15</v>
      </c>
      <c r="Y395">
        <v>0</v>
      </c>
      <c r="Z395">
        <v>0</v>
      </c>
      <c r="AA395">
        <v>0</v>
      </c>
      <c r="AB395">
        <v>0</v>
      </c>
      <c r="AC395">
        <v>0</v>
      </c>
      <c r="AD395">
        <v>0</v>
      </c>
      <c r="AE395">
        <v>0</v>
      </c>
      <c r="AF395">
        <v>0</v>
      </c>
      <c r="AH395">
        <v>0</v>
      </c>
    </row>
    <row r="396" spans="1:34" ht="15.95">
      <c r="A396" s="73" t="s">
        <v>479</v>
      </c>
      <c r="B396" s="79" t="s">
        <v>89</v>
      </c>
      <c r="C396">
        <v>0</v>
      </c>
      <c r="D396">
        <v>24</v>
      </c>
      <c r="E396">
        <v>0</v>
      </c>
      <c r="F396">
        <v>49</v>
      </c>
      <c r="G396">
        <v>0</v>
      </c>
      <c r="H396">
        <v>0</v>
      </c>
      <c r="I396">
        <v>0</v>
      </c>
      <c r="J396">
        <v>0</v>
      </c>
      <c r="K396">
        <v>0</v>
      </c>
      <c r="L396">
        <v>0</v>
      </c>
      <c r="M396">
        <v>0</v>
      </c>
      <c r="N396">
        <v>15</v>
      </c>
      <c r="O396">
        <v>18</v>
      </c>
      <c r="P396">
        <v>30</v>
      </c>
      <c r="Q396">
        <v>0</v>
      </c>
      <c r="R396">
        <v>0</v>
      </c>
      <c r="S396">
        <v>0</v>
      </c>
      <c r="T396">
        <v>0</v>
      </c>
      <c r="U396">
        <v>0</v>
      </c>
      <c r="V396">
        <v>0</v>
      </c>
      <c r="W396">
        <v>0</v>
      </c>
      <c r="X396">
        <v>15</v>
      </c>
      <c r="Y396">
        <v>18</v>
      </c>
      <c r="Z396">
        <v>30</v>
      </c>
      <c r="AA396">
        <v>0</v>
      </c>
      <c r="AB396">
        <v>0</v>
      </c>
      <c r="AC396">
        <v>0</v>
      </c>
      <c r="AD396">
        <v>0</v>
      </c>
      <c r="AE396">
        <v>0</v>
      </c>
      <c r="AF396">
        <v>0</v>
      </c>
      <c r="AH396">
        <v>0</v>
      </c>
    </row>
    <row r="397" spans="1:34" ht="15.95">
      <c r="A397" s="73" t="s">
        <v>480</v>
      </c>
      <c r="B397" s="79" t="s">
        <v>89</v>
      </c>
      <c r="C397">
        <v>0</v>
      </c>
      <c r="D397">
        <v>43</v>
      </c>
      <c r="E397">
        <v>30</v>
      </c>
      <c r="F397">
        <v>16</v>
      </c>
      <c r="G397">
        <v>0</v>
      </c>
      <c r="H397">
        <v>0</v>
      </c>
      <c r="I397">
        <v>0</v>
      </c>
      <c r="J397">
        <v>0</v>
      </c>
      <c r="K397">
        <v>0</v>
      </c>
      <c r="L397">
        <v>0</v>
      </c>
      <c r="M397">
        <v>0</v>
      </c>
      <c r="N397">
        <v>0</v>
      </c>
      <c r="O397">
        <v>15</v>
      </c>
      <c r="P397">
        <v>15</v>
      </c>
      <c r="Q397">
        <v>0</v>
      </c>
      <c r="R397">
        <v>0</v>
      </c>
      <c r="S397">
        <v>0</v>
      </c>
      <c r="T397">
        <v>0</v>
      </c>
      <c r="U397">
        <v>0</v>
      </c>
      <c r="V397">
        <v>0</v>
      </c>
      <c r="W397">
        <v>0</v>
      </c>
      <c r="X397">
        <v>15</v>
      </c>
      <c r="Y397">
        <v>15</v>
      </c>
      <c r="Z397">
        <v>15</v>
      </c>
      <c r="AA397">
        <v>0</v>
      </c>
      <c r="AB397">
        <v>0</v>
      </c>
      <c r="AC397">
        <v>0</v>
      </c>
      <c r="AD397">
        <v>0</v>
      </c>
      <c r="AE397">
        <v>0</v>
      </c>
      <c r="AF397">
        <v>0</v>
      </c>
      <c r="AH397">
        <v>0</v>
      </c>
    </row>
    <row r="398" spans="1:34" ht="15.95">
      <c r="A398" s="73" t="s">
        <v>481</v>
      </c>
      <c r="B398" s="79" t="s">
        <v>89</v>
      </c>
      <c r="C398">
        <v>0</v>
      </c>
      <c r="D398">
        <v>0</v>
      </c>
      <c r="E398">
        <v>364</v>
      </c>
      <c r="F398">
        <v>141</v>
      </c>
      <c r="G398">
        <v>131</v>
      </c>
      <c r="H398">
        <v>167</v>
      </c>
      <c r="I398">
        <v>0</v>
      </c>
      <c r="J398">
        <v>138</v>
      </c>
      <c r="K398">
        <v>0</v>
      </c>
      <c r="L398">
        <v>0</v>
      </c>
      <c r="M398">
        <v>0</v>
      </c>
      <c r="N398">
        <v>15</v>
      </c>
      <c r="O398">
        <v>339</v>
      </c>
      <c r="P398">
        <v>137</v>
      </c>
      <c r="Q398">
        <v>105</v>
      </c>
      <c r="R398">
        <v>209</v>
      </c>
      <c r="S398">
        <v>42</v>
      </c>
      <c r="T398">
        <v>70</v>
      </c>
      <c r="U398">
        <v>0</v>
      </c>
      <c r="V398">
        <v>0</v>
      </c>
      <c r="W398">
        <v>0</v>
      </c>
      <c r="X398">
        <v>0</v>
      </c>
      <c r="Y398">
        <v>387</v>
      </c>
      <c r="Z398">
        <v>182</v>
      </c>
      <c r="AA398">
        <v>90</v>
      </c>
      <c r="AB398">
        <v>234</v>
      </c>
      <c r="AC398">
        <v>90</v>
      </c>
      <c r="AD398">
        <v>90</v>
      </c>
      <c r="AE398">
        <v>0</v>
      </c>
      <c r="AF398">
        <v>0</v>
      </c>
      <c r="AH398">
        <v>0</v>
      </c>
    </row>
    <row r="399" spans="1:34" ht="15.95">
      <c r="A399" s="74" t="s">
        <v>482</v>
      </c>
      <c r="B399" s="79" t="s">
        <v>89</v>
      </c>
      <c r="C399">
        <v>0</v>
      </c>
      <c r="D399">
        <v>26.4</v>
      </c>
      <c r="E399">
        <v>0</v>
      </c>
      <c r="F399">
        <v>0</v>
      </c>
      <c r="G399">
        <v>0</v>
      </c>
      <c r="H399">
        <v>0</v>
      </c>
      <c r="I399">
        <v>0</v>
      </c>
      <c r="J399">
        <v>0</v>
      </c>
      <c r="K399">
        <v>0</v>
      </c>
      <c r="L399">
        <v>0</v>
      </c>
      <c r="M399">
        <v>0</v>
      </c>
      <c r="N399">
        <v>11.4</v>
      </c>
      <c r="O399">
        <v>7.6</v>
      </c>
      <c r="P399">
        <v>11.4</v>
      </c>
      <c r="Q399">
        <v>0</v>
      </c>
      <c r="R399">
        <v>0</v>
      </c>
      <c r="S399">
        <v>0</v>
      </c>
      <c r="T399">
        <v>0</v>
      </c>
      <c r="U399">
        <v>0</v>
      </c>
      <c r="V399">
        <v>0</v>
      </c>
      <c r="W399">
        <v>0</v>
      </c>
      <c r="X399">
        <v>11.4</v>
      </c>
      <c r="Y399">
        <v>22.8</v>
      </c>
      <c r="Z399">
        <v>12.7</v>
      </c>
      <c r="AA399">
        <v>0</v>
      </c>
      <c r="AB399">
        <v>0</v>
      </c>
      <c r="AC399">
        <v>0</v>
      </c>
      <c r="AD399">
        <v>0</v>
      </c>
      <c r="AE399">
        <v>0</v>
      </c>
      <c r="AF399">
        <v>0</v>
      </c>
      <c r="AH399">
        <v>0</v>
      </c>
    </row>
    <row r="400" spans="1:34" ht="15.95">
      <c r="A400" s="73" t="s">
        <v>483</v>
      </c>
      <c r="B400" s="79" t="s">
        <v>89</v>
      </c>
      <c r="C400">
        <v>0</v>
      </c>
      <c r="D400">
        <v>15</v>
      </c>
      <c r="E400">
        <v>30</v>
      </c>
      <c r="F400">
        <v>36</v>
      </c>
      <c r="G400">
        <v>0</v>
      </c>
      <c r="H400">
        <v>0</v>
      </c>
      <c r="I400">
        <v>30</v>
      </c>
      <c r="J400">
        <v>0</v>
      </c>
      <c r="K400">
        <v>0</v>
      </c>
      <c r="L400">
        <v>0</v>
      </c>
      <c r="M400">
        <v>0</v>
      </c>
      <c r="N400">
        <v>30</v>
      </c>
      <c r="O400">
        <v>0</v>
      </c>
      <c r="P400">
        <v>0</v>
      </c>
      <c r="Q400">
        <v>0</v>
      </c>
      <c r="R400">
        <v>0</v>
      </c>
      <c r="S400">
        <v>0</v>
      </c>
      <c r="T400">
        <v>0</v>
      </c>
      <c r="U400">
        <v>0</v>
      </c>
      <c r="V400">
        <v>0</v>
      </c>
      <c r="W400">
        <v>0</v>
      </c>
      <c r="X400">
        <v>15</v>
      </c>
      <c r="Y400">
        <v>15</v>
      </c>
      <c r="Z400">
        <v>15</v>
      </c>
      <c r="AA400">
        <v>0</v>
      </c>
      <c r="AB400">
        <v>0</v>
      </c>
      <c r="AC400">
        <v>0</v>
      </c>
      <c r="AD400">
        <v>0</v>
      </c>
      <c r="AE400">
        <v>0</v>
      </c>
      <c r="AF400">
        <v>0</v>
      </c>
      <c r="AH400">
        <v>0</v>
      </c>
    </row>
    <row r="401" spans="1:34" ht="32.1">
      <c r="A401" s="73" t="s">
        <v>484</v>
      </c>
      <c r="B401" s="79" t="s">
        <v>89</v>
      </c>
      <c r="C401">
        <v>30</v>
      </c>
      <c r="D401">
        <v>478.59999999999974</v>
      </c>
      <c r="E401">
        <v>588.94999999999959</v>
      </c>
      <c r="F401">
        <v>377.84999999999991</v>
      </c>
      <c r="G401">
        <v>72</v>
      </c>
      <c r="H401">
        <v>0</v>
      </c>
      <c r="I401">
        <v>32.8</v>
      </c>
      <c r="J401">
        <v>0</v>
      </c>
      <c r="K401">
        <v>0</v>
      </c>
      <c r="L401">
        <v>1</v>
      </c>
      <c r="M401">
        <v>40</v>
      </c>
      <c r="N401">
        <v>406.39999999999986</v>
      </c>
      <c r="O401">
        <v>464.1999999999997</v>
      </c>
      <c r="P401">
        <v>327.98</v>
      </c>
      <c r="Q401">
        <v>40</v>
      </c>
      <c r="R401">
        <v>27.4</v>
      </c>
      <c r="S401">
        <v>0</v>
      </c>
      <c r="T401">
        <v>0</v>
      </c>
      <c r="U401">
        <v>0</v>
      </c>
      <c r="V401">
        <v>0</v>
      </c>
      <c r="W401">
        <v>10</v>
      </c>
      <c r="X401">
        <v>341.4</v>
      </c>
      <c r="Y401">
        <v>670.06999999999948</v>
      </c>
      <c r="Z401">
        <v>465.19999999999982</v>
      </c>
      <c r="AA401">
        <v>40</v>
      </c>
      <c r="AB401">
        <v>22.8</v>
      </c>
      <c r="AC401">
        <v>0</v>
      </c>
      <c r="AD401">
        <v>0</v>
      </c>
      <c r="AE401">
        <v>0</v>
      </c>
      <c r="AF401">
        <v>0</v>
      </c>
      <c r="AH401">
        <v>1</v>
      </c>
    </row>
    <row r="402" spans="1:34" ht="32.1">
      <c r="A402" s="74" t="s">
        <v>485</v>
      </c>
      <c r="B402" s="79" t="s">
        <v>89</v>
      </c>
      <c r="C402">
        <v>0</v>
      </c>
      <c r="D402">
        <v>0</v>
      </c>
      <c r="E402">
        <v>0</v>
      </c>
      <c r="F402">
        <v>0</v>
      </c>
      <c r="G402">
        <v>0</v>
      </c>
      <c r="H402">
        <v>0</v>
      </c>
      <c r="I402">
        <v>0</v>
      </c>
      <c r="J402">
        <v>0</v>
      </c>
      <c r="K402">
        <v>0</v>
      </c>
      <c r="L402">
        <v>0</v>
      </c>
      <c r="M402">
        <v>0</v>
      </c>
      <c r="N402">
        <v>0</v>
      </c>
      <c r="O402">
        <v>11.4</v>
      </c>
      <c r="P402">
        <v>10.95</v>
      </c>
      <c r="Q402">
        <v>0</v>
      </c>
      <c r="R402">
        <v>0</v>
      </c>
      <c r="S402">
        <v>18.95</v>
      </c>
      <c r="T402">
        <v>0</v>
      </c>
      <c r="U402">
        <v>0</v>
      </c>
      <c r="V402">
        <v>0</v>
      </c>
      <c r="W402">
        <v>0</v>
      </c>
      <c r="X402">
        <v>52.8</v>
      </c>
      <c r="Y402">
        <v>49.2</v>
      </c>
      <c r="Z402">
        <v>34.2</v>
      </c>
      <c r="AA402">
        <v>0</v>
      </c>
      <c r="AB402">
        <v>15</v>
      </c>
      <c r="AC402">
        <v>22.8</v>
      </c>
      <c r="AD402">
        <v>0</v>
      </c>
      <c r="AE402">
        <v>0</v>
      </c>
      <c r="AF402">
        <v>0</v>
      </c>
      <c r="AH402">
        <v>0</v>
      </c>
    </row>
    <row r="403" spans="1:34" ht="15.95">
      <c r="A403" s="74" t="s">
        <v>486</v>
      </c>
      <c r="B403" s="79" t="s">
        <v>89</v>
      </c>
      <c r="C403">
        <v>30</v>
      </c>
      <c r="D403">
        <v>70.88</v>
      </c>
      <c r="E403">
        <v>550</v>
      </c>
      <c r="F403">
        <v>200.79</v>
      </c>
      <c r="G403">
        <v>237</v>
      </c>
      <c r="H403">
        <v>328.28999999999996</v>
      </c>
      <c r="I403">
        <v>183</v>
      </c>
      <c r="J403">
        <v>13</v>
      </c>
      <c r="K403">
        <v>0</v>
      </c>
      <c r="L403">
        <v>2</v>
      </c>
      <c r="M403">
        <v>96.5</v>
      </c>
      <c r="N403">
        <v>82</v>
      </c>
      <c r="O403">
        <v>259.21000000000004</v>
      </c>
      <c r="P403">
        <v>57.36</v>
      </c>
      <c r="Q403">
        <v>150</v>
      </c>
      <c r="R403">
        <v>156.5</v>
      </c>
      <c r="S403">
        <v>74</v>
      </c>
      <c r="T403">
        <v>13</v>
      </c>
      <c r="U403">
        <v>0</v>
      </c>
      <c r="V403">
        <v>0</v>
      </c>
      <c r="W403">
        <v>90.5</v>
      </c>
      <c r="X403">
        <v>94</v>
      </c>
      <c r="Y403">
        <v>415.95</v>
      </c>
      <c r="Z403">
        <v>83</v>
      </c>
      <c r="AA403">
        <v>248.45</v>
      </c>
      <c r="AB403">
        <v>191.95</v>
      </c>
      <c r="AC403">
        <v>108</v>
      </c>
      <c r="AD403">
        <v>0</v>
      </c>
      <c r="AE403">
        <v>0</v>
      </c>
      <c r="AF403">
        <v>0</v>
      </c>
      <c r="AH403">
        <v>2</v>
      </c>
    </row>
    <row r="404" spans="1:34" ht="32.1">
      <c r="A404" s="74" t="s">
        <v>487</v>
      </c>
      <c r="B404" s="79" t="s">
        <v>89</v>
      </c>
      <c r="C404">
        <v>0</v>
      </c>
      <c r="D404">
        <v>0</v>
      </c>
      <c r="E404">
        <v>45</v>
      </c>
      <c r="F404">
        <v>43</v>
      </c>
      <c r="G404">
        <v>0</v>
      </c>
      <c r="H404">
        <v>0</v>
      </c>
      <c r="I404">
        <v>0</v>
      </c>
      <c r="J404">
        <v>0</v>
      </c>
      <c r="K404">
        <v>0</v>
      </c>
      <c r="L404">
        <v>0</v>
      </c>
      <c r="M404">
        <v>0</v>
      </c>
      <c r="N404">
        <v>0</v>
      </c>
      <c r="O404">
        <v>45</v>
      </c>
      <c r="P404">
        <v>43</v>
      </c>
      <c r="Q404">
        <v>0</v>
      </c>
      <c r="R404">
        <v>0</v>
      </c>
      <c r="S404">
        <v>0</v>
      </c>
      <c r="T404">
        <v>0</v>
      </c>
      <c r="U404">
        <v>0</v>
      </c>
      <c r="V404">
        <v>0</v>
      </c>
      <c r="W404">
        <v>0</v>
      </c>
      <c r="X404">
        <v>0</v>
      </c>
      <c r="Y404">
        <v>45</v>
      </c>
      <c r="Z404">
        <v>43</v>
      </c>
      <c r="AA404">
        <v>0</v>
      </c>
      <c r="AB404">
        <v>0</v>
      </c>
      <c r="AC404">
        <v>0</v>
      </c>
      <c r="AD404">
        <v>0</v>
      </c>
      <c r="AE404">
        <v>0</v>
      </c>
      <c r="AF404">
        <v>0</v>
      </c>
      <c r="AH404">
        <v>0</v>
      </c>
    </row>
    <row r="405" spans="1:34" ht="15.95">
      <c r="A405" s="73" t="s">
        <v>488</v>
      </c>
      <c r="B405" s="79" t="s">
        <v>89</v>
      </c>
      <c r="C405">
        <v>0</v>
      </c>
      <c r="D405">
        <v>0</v>
      </c>
      <c r="E405">
        <v>15</v>
      </c>
      <c r="F405">
        <v>15</v>
      </c>
      <c r="G405">
        <v>0</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0</v>
      </c>
      <c r="AB405">
        <v>0</v>
      </c>
      <c r="AC405">
        <v>0</v>
      </c>
      <c r="AD405">
        <v>0</v>
      </c>
      <c r="AE405">
        <v>0</v>
      </c>
      <c r="AF405">
        <v>0</v>
      </c>
      <c r="AH405">
        <v>0</v>
      </c>
    </row>
    <row r="406" spans="1:34" ht="15.95">
      <c r="A406" s="74" t="s">
        <v>489</v>
      </c>
      <c r="B406" s="79" t="s">
        <v>89</v>
      </c>
      <c r="C406">
        <v>0</v>
      </c>
      <c r="D406">
        <v>15</v>
      </c>
      <c r="E406">
        <v>39.4</v>
      </c>
      <c r="F406">
        <v>21.68</v>
      </c>
      <c r="G406">
        <v>0</v>
      </c>
      <c r="H406">
        <v>0</v>
      </c>
      <c r="I406">
        <v>18</v>
      </c>
      <c r="J406">
        <v>0</v>
      </c>
      <c r="K406">
        <v>0</v>
      </c>
      <c r="L406">
        <v>0</v>
      </c>
      <c r="M406">
        <v>15</v>
      </c>
      <c r="N406">
        <v>15</v>
      </c>
      <c r="O406">
        <v>3</v>
      </c>
      <c r="P406">
        <v>15</v>
      </c>
      <c r="Q406">
        <v>0</v>
      </c>
      <c r="R406">
        <v>0</v>
      </c>
      <c r="S406">
        <v>0</v>
      </c>
      <c r="T406">
        <v>0</v>
      </c>
      <c r="U406">
        <v>0</v>
      </c>
      <c r="V406">
        <v>0</v>
      </c>
      <c r="W406">
        <v>0</v>
      </c>
      <c r="X406">
        <v>45</v>
      </c>
      <c r="Y406">
        <v>3</v>
      </c>
      <c r="Z406">
        <v>15</v>
      </c>
      <c r="AA406">
        <v>0</v>
      </c>
      <c r="AB406">
        <v>0</v>
      </c>
      <c r="AC406">
        <v>0</v>
      </c>
      <c r="AD406">
        <v>0</v>
      </c>
      <c r="AE406">
        <v>0</v>
      </c>
      <c r="AF406">
        <v>0</v>
      </c>
      <c r="AH406">
        <v>0</v>
      </c>
    </row>
    <row r="407" spans="1:34" ht="15.95">
      <c r="A407" s="74" t="s">
        <v>490</v>
      </c>
      <c r="B407" s="79" t="s">
        <v>89</v>
      </c>
      <c r="C407">
        <v>76.5</v>
      </c>
      <c r="D407">
        <v>18</v>
      </c>
      <c r="E407">
        <v>639.5</v>
      </c>
      <c r="F407">
        <v>154.5</v>
      </c>
      <c r="G407">
        <v>241.5</v>
      </c>
      <c r="H407">
        <v>0</v>
      </c>
      <c r="I407">
        <v>0</v>
      </c>
      <c r="J407">
        <v>0</v>
      </c>
      <c r="K407">
        <v>0</v>
      </c>
      <c r="L407">
        <v>0</v>
      </c>
      <c r="M407">
        <v>87</v>
      </c>
      <c r="N407">
        <v>116.5</v>
      </c>
      <c r="O407">
        <v>354</v>
      </c>
      <c r="P407">
        <v>63</v>
      </c>
      <c r="Q407">
        <v>147</v>
      </c>
      <c r="R407">
        <v>0</v>
      </c>
      <c r="S407">
        <v>0</v>
      </c>
      <c r="T407">
        <v>0</v>
      </c>
      <c r="U407">
        <v>0</v>
      </c>
      <c r="V407">
        <v>0</v>
      </c>
      <c r="W407">
        <v>36</v>
      </c>
      <c r="X407">
        <v>146</v>
      </c>
      <c r="Y407">
        <v>412</v>
      </c>
      <c r="Z407">
        <v>72</v>
      </c>
      <c r="AA407">
        <v>156</v>
      </c>
      <c r="AB407">
        <v>0</v>
      </c>
      <c r="AC407">
        <v>0</v>
      </c>
      <c r="AD407">
        <v>0</v>
      </c>
      <c r="AE407">
        <v>0</v>
      </c>
      <c r="AF407">
        <v>0</v>
      </c>
      <c r="AH407">
        <v>0</v>
      </c>
    </row>
    <row r="408" spans="1:34" ht="15.95">
      <c r="A408" s="74" t="s">
        <v>491</v>
      </c>
      <c r="B408" s="79" t="s">
        <v>89</v>
      </c>
      <c r="C408">
        <v>72</v>
      </c>
      <c r="D408">
        <v>30</v>
      </c>
      <c r="E408">
        <v>552</v>
      </c>
      <c r="F408">
        <v>178.5</v>
      </c>
      <c r="G408">
        <v>253.5</v>
      </c>
      <c r="H408">
        <v>0</v>
      </c>
      <c r="I408">
        <v>0</v>
      </c>
      <c r="J408">
        <v>0</v>
      </c>
      <c r="K408">
        <v>0</v>
      </c>
      <c r="L408">
        <v>0</v>
      </c>
      <c r="M408">
        <v>66</v>
      </c>
      <c r="N408">
        <v>59</v>
      </c>
      <c r="O408">
        <v>297.5</v>
      </c>
      <c r="P408">
        <v>68.5</v>
      </c>
      <c r="Q408">
        <v>182</v>
      </c>
      <c r="R408">
        <v>0</v>
      </c>
      <c r="S408">
        <v>0</v>
      </c>
      <c r="T408">
        <v>0</v>
      </c>
      <c r="U408">
        <v>0</v>
      </c>
      <c r="V408">
        <v>0</v>
      </c>
      <c r="W408">
        <v>86.91</v>
      </c>
      <c r="X408">
        <v>60</v>
      </c>
      <c r="Y408">
        <v>351.5</v>
      </c>
      <c r="Z408">
        <v>123</v>
      </c>
      <c r="AA408">
        <v>240.41</v>
      </c>
      <c r="AB408">
        <v>0</v>
      </c>
      <c r="AC408">
        <v>0</v>
      </c>
      <c r="AD408">
        <v>0</v>
      </c>
      <c r="AE408">
        <v>0</v>
      </c>
      <c r="AF408">
        <v>0</v>
      </c>
      <c r="AH408">
        <v>0</v>
      </c>
    </row>
    <row r="409" spans="1:34" ht="32.1">
      <c r="A409" s="74" t="s">
        <v>492</v>
      </c>
      <c r="B409" s="79" t="s">
        <v>89</v>
      </c>
      <c r="C409">
        <v>33</v>
      </c>
      <c r="D409">
        <v>14</v>
      </c>
      <c r="E409">
        <v>292</v>
      </c>
      <c r="F409">
        <v>107</v>
      </c>
      <c r="G409">
        <v>41</v>
      </c>
      <c r="H409">
        <v>0</v>
      </c>
      <c r="I409">
        <v>0</v>
      </c>
      <c r="J409">
        <v>0</v>
      </c>
      <c r="K409">
        <v>0</v>
      </c>
      <c r="L409">
        <v>0</v>
      </c>
      <c r="M409">
        <v>15</v>
      </c>
      <c r="N409">
        <v>15</v>
      </c>
      <c r="O409">
        <v>165</v>
      </c>
      <c r="P409">
        <v>38.5</v>
      </c>
      <c r="Q409">
        <v>30</v>
      </c>
      <c r="R409">
        <v>0</v>
      </c>
      <c r="S409">
        <v>0</v>
      </c>
      <c r="T409">
        <v>0</v>
      </c>
      <c r="U409">
        <v>0</v>
      </c>
      <c r="V409">
        <v>0</v>
      </c>
      <c r="W409">
        <v>27</v>
      </c>
      <c r="X409">
        <v>51</v>
      </c>
      <c r="Y409">
        <v>204</v>
      </c>
      <c r="Z409">
        <v>65.5</v>
      </c>
      <c r="AA409">
        <v>42</v>
      </c>
      <c r="AB409">
        <v>0</v>
      </c>
      <c r="AC409">
        <v>0</v>
      </c>
      <c r="AD409">
        <v>0</v>
      </c>
      <c r="AE409">
        <v>0</v>
      </c>
      <c r="AF409">
        <v>0</v>
      </c>
      <c r="AH409">
        <v>0</v>
      </c>
    </row>
    <row r="410" spans="1:34" ht="15.95">
      <c r="A410" s="74" t="s">
        <v>493</v>
      </c>
      <c r="B410" s="79" t="s">
        <v>89</v>
      </c>
      <c r="C410">
        <v>0</v>
      </c>
      <c r="D410">
        <v>15</v>
      </c>
      <c r="E410">
        <v>0</v>
      </c>
      <c r="F410">
        <v>12</v>
      </c>
      <c r="G410">
        <v>0</v>
      </c>
      <c r="H410">
        <v>0</v>
      </c>
      <c r="I410">
        <v>0</v>
      </c>
      <c r="J410">
        <v>0</v>
      </c>
      <c r="K410">
        <v>0</v>
      </c>
      <c r="L410">
        <v>0</v>
      </c>
      <c r="M410">
        <v>0</v>
      </c>
      <c r="N410">
        <v>15</v>
      </c>
      <c r="O410">
        <v>0</v>
      </c>
      <c r="P410">
        <v>0</v>
      </c>
      <c r="Q410">
        <v>0</v>
      </c>
      <c r="R410">
        <v>0</v>
      </c>
      <c r="S410">
        <v>0</v>
      </c>
      <c r="T410">
        <v>0</v>
      </c>
      <c r="U410">
        <v>0</v>
      </c>
      <c r="V410">
        <v>0</v>
      </c>
      <c r="W410">
        <v>0</v>
      </c>
      <c r="X410">
        <v>30</v>
      </c>
      <c r="Y410">
        <v>0</v>
      </c>
      <c r="Z410">
        <v>0</v>
      </c>
      <c r="AA410">
        <v>0</v>
      </c>
      <c r="AB410">
        <v>0</v>
      </c>
      <c r="AC410">
        <v>0</v>
      </c>
      <c r="AD410">
        <v>0</v>
      </c>
      <c r="AE410">
        <v>0</v>
      </c>
      <c r="AF410">
        <v>0</v>
      </c>
      <c r="AH410">
        <v>0</v>
      </c>
    </row>
    <row r="411" spans="1:34" ht="15.95">
      <c r="A411" s="74" t="s">
        <v>494</v>
      </c>
      <c r="B411" s="79" t="s">
        <v>89</v>
      </c>
      <c r="C411">
        <v>0</v>
      </c>
      <c r="D411">
        <v>0</v>
      </c>
      <c r="E411">
        <v>0</v>
      </c>
      <c r="F411">
        <v>0</v>
      </c>
      <c r="G411">
        <v>0</v>
      </c>
      <c r="H411">
        <v>0</v>
      </c>
      <c r="I411">
        <v>0</v>
      </c>
      <c r="J411">
        <v>0</v>
      </c>
      <c r="K411">
        <v>0</v>
      </c>
      <c r="L411">
        <v>0</v>
      </c>
      <c r="M411">
        <v>0</v>
      </c>
      <c r="N411">
        <v>0</v>
      </c>
      <c r="O411">
        <v>0</v>
      </c>
      <c r="P411">
        <v>0</v>
      </c>
      <c r="Q411">
        <v>0</v>
      </c>
      <c r="R411">
        <v>0</v>
      </c>
      <c r="S411">
        <v>0</v>
      </c>
      <c r="T411">
        <v>0</v>
      </c>
      <c r="U411">
        <v>0</v>
      </c>
      <c r="V411">
        <v>0</v>
      </c>
      <c r="W411">
        <v>0</v>
      </c>
      <c r="X411">
        <v>15</v>
      </c>
      <c r="Y411">
        <v>0</v>
      </c>
      <c r="Z411">
        <v>0</v>
      </c>
      <c r="AA411">
        <v>0</v>
      </c>
      <c r="AB411">
        <v>0</v>
      </c>
      <c r="AC411">
        <v>0</v>
      </c>
      <c r="AD411">
        <v>0</v>
      </c>
      <c r="AE411">
        <v>0</v>
      </c>
      <c r="AF411">
        <v>0</v>
      </c>
      <c r="AH411">
        <v>0</v>
      </c>
    </row>
    <row r="412" spans="1:34" ht="15.95">
      <c r="A412" s="73" t="s">
        <v>495</v>
      </c>
      <c r="B412" s="79" t="s">
        <v>89</v>
      </c>
      <c r="C412">
        <v>0</v>
      </c>
      <c r="D412">
        <v>11.4</v>
      </c>
      <c r="E412">
        <v>49.2</v>
      </c>
      <c r="F412">
        <v>18.5</v>
      </c>
      <c r="G412">
        <v>15</v>
      </c>
      <c r="H412">
        <v>0</v>
      </c>
      <c r="I412">
        <v>33.5</v>
      </c>
      <c r="J412">
        <v>22.8</v>
      </c>
      <c r="K412">
        <v>0</v>
      </c>
      <c r="L412">
        <v>0</v>
      </c>
      <c r="M412">
        <v>0</v>
      </c>
      <c r="N412">
        <v>34.2</v>
      </c>
      <c r="O412">
        <v>37.8</v>
      </c>
      <c r="P412">
        <v>11.4</v>
      </c>
      <c r="Q412">
        <v>15</v>
      </c>
      <c r="R412">
        <v>0</v>
      </c>
      <c r="S412">
        <v>14</v>
      </c>
      <c r="T412">
        <v>0</v>
      </c>
      <c r="U412">
        <v>0</v>
      </c>
      <c r="V412">
        <v>0</v>
      </c>
      <c r="W412">
        <v>0</v>
      </c>
      <c r="X412">
        <v>34.2</v>
      </c>
      <c r="Y412">
        <v>49.2</v>
      </c>
      <c r="Z412">
        <v>37.8</v>
      </c>
      <c r="AA412">
        <v>30</v>
      </c>
      <c r="AB412">
        <v>0</v>
      </c>
      <c r="AC412">
        <v>30</v>
      </c>
      <c r="AD412">
        <v>0</v>
      </c>
      <c r="AE412">
        <v>0</v>
      </c>
      <c r="AF412">
        <v>0</v>
      </c>
      <c r="AH412">
        <v>0</v>
      </c>
    </row>
    <row r="413" spans="1:34" ht="15.95">
      <c r="A413" s="74" t="s">
        <v>496</v>
      </c>
      <c r="B413" s="79" t="s">
        <v>89</v>
      </c>
      <c r="C413">
        <v>0</v>
      </c>
      <c r="D413">
        <v>0</v>
      </c>
      <c r="E413">
        <v>0</v>
      </c>
      <c r="F413">
        <v>0</v>
      </c>
      <c r="G413">
        <v>0</v>
      </c>
      <c r="H413">
        <v>0</v>
      </c>
      <c r="I413">
        <v>0</v>
      </c>
      <c r="J413">
        <v>0</v>
      </c>
      <c r="K413">
        <v>0</v>
      </c>
      <c r="L413">
        <v>0</v>
      </c>
      <c r="M413">
        <v>0</v>
      </c>
      <c r="N413">
        <v>15</v>
      </c>
      <c r="O413">
        <v>0</v>
      </c>
      <c r="P413">
        <v>0</v>
      </c>
      <c r="Q413">
        <v>0</v>
      </c>
      <c r="R413">
        <v>0</v>
      </c>
      <c r="S413">
        <v>0</v>
      </c>
      <c r="T413">
        <v>0</v>
      </c>
      <c r="U413">
        <v>0</v>
      </c>
      <c r="V413">
        <v>0</v>
      </c>
      <c r="W413">
        <v>0</v>
      </c>
      <c r="X413">
        <v>45</v>
      </c>
      <c r="Y413">
        <v>15</v>
      </c>
      <c r="Z413">
        <v>15</v>
      </c>
      <c r="AA413">
        <v>0</v>
      </c>
      <c r="AB413">
        <v>0</v>
      </c>
      <c r="AC413">
        <v>0</v>
      </c>
      <c r="AD413">
        <v>0</v>
      </c>
      <c r="AE413">
        <v>0</v>
      </c>
      <c r="AF413">
        <v>0</v>
      </c>
      <c r="AH413">
        <v>0</v>
      </c>
    </row>
    <row r="414" spans="1:34" ht="15.95">
      <c r="A414" s="74" t="s">
        <v>497</v>
      </c>
      <c r="B414" s="79" t="s">
        <v>89</v>
      </c>
      <c r="C414">
        <v>0</v>
      </c>
      <c r="D414">
        <v>22.8</v>
      </c>
      <c r="E414">
        <v>4</v>
      </c>
      <c r="F414">
        <v>11</v>
      </c>
      <c r="G414">
        <v>0</v>
      </c>
      <c r="H414">
        <v>0</v>
      </c>
      <c r="I414">
        <v>0</v>
      </c>
      <c r="J414">
        <v>0</v>
      </c>
      <c r="K414">
        <v>0</v>
      </c>
      <c r="L414">
        <v>0</v>
      </c>
      <c r="M414">
        <v>0</v>
      </c>
      <c r="N414">
        <v>11.4</v>
      </c>
      <c r="O414">
        <v>11</v>
      </c>
      <c r="P414">
        <v>14.629999999999999</v>
      </c>
      <c r="Q414">
        <v>0</v>
      </c>
      <c r="R414">
        <v>0</v>
      </c>
      <c r="S414">
        <v>0</v>
      </c>
      <c r="T414">
        <v>0</v>
      </c>
      <c r="U414">
        <v>0</v>
      </c>
      <c r="V414">
        <v>0</v>
      </c>
      <c r="W414">
        <v>0</v>
      </c>
      <c r="X414">
        <v>11.4</v>
      </c>
      <c r="Y414">
        <v>22.4</v>
      </c>
      <c r="Z414">
        <v>27.4</v>
      </c>
      <c r="AA414">
        <v>0</v>
      </c>
      <c r="AB414">
        <v>0</v>
      </c>
      <c r="AC414">
        <v>0</v>
      </c>
      <c r="AD414">
        <v>0</v>
      </c>
      <c r="AE414">
        <v>0</v>
      </c>
      <c r="AF414">
        <v>0</v>
      </c>
      <c r="AH414">
        <v>0</v>
      </c>
    </row>
    <row r="415" spans="1:34" ht="15.95">
      <c r="A415" s="74" t="s">
        <v>498</v>
      </c>
      <c r="B415" s="79" t="s">
        <v>89</v>
      </c>
      <c r="C415">
        <v>0</v>
      </c>
      <c r="D415">
        <v>15</v>
      </c>
      <c r="E415">
        <v>395.5</v>
      </c>
      <c r="F415">
        <v>285</v>
      </c>
      <c r="G415">
        <v>122</v>
      </c>
      <c r="H415">
        <v>0</v>
      </c>
      <c r="I415">
        <v>0</v>
      </c>
      <c r="J415">
        <v>0</v>
      </c>
      <c r="K415">
        <v>0</v>
      </c>
      <c r="L415">
        <v>0</v>
      </c>
      <c r="M415">
        <v>15</v>
      </c>
      <c r="N415">
        <v>0</v>
      </c>
      <c r="O415">
        <v>264.5</v>
      </c>
      <c r="P415">
        <v>168.2</v>
      </c>
      <c r="Q415">
        <v>12</v>
      </c>
      <c r="R415">
        <v>0</v>
      </c>
      <c r="S415">
        <v>0</v>
      </c>
      <c r="T415">
        <v>0</v>
      </c>
      <c r="U415">
        <v>0</v>
      </c>
      <c r="V415">
        <v>0</v>
      </c>
      <c r="W415">
        <v>0</v>
      </c>
      <c r="X415">
        <v>0</v>
      </c>
      <c r="Y415">
        <v>373.5</v>
      </c>
      <c r="Z415">
        <v>212.3</v>
      </c>
      <c r="AA415">
        <v>45</v>
      </c>
      <c r="AB415">
        <v>0</v>
      </c>
      <c r="AC415">
        <v>0</v>
      </c>
      <c r="AD415">
        <v>0</v>
      </c>
      <c r="AE415">
        <v>0</v>
      </c>
      <c r="AF415">
        <v>0</v>
      </c>
      <c r="AH415">
        <v>0</v>
      </c>
    </row>
    <row r="416" spans="1:34" ht="32.1">
      <c r="A416" s="73" t="s">
        <v>499</v>
      </c>
      <c r="B416" s="79" t="s">
        <v>89</v>
      </c>
      <c r="C416">
        <v>45</v>
      </c>
      <c r="D416">
        <v>50.5</v>
      </c>
      <c r="E416">
        <v>494.5</v>
      </c>
      <c r="F416">
        <v>0</v>
      </c>
      <c r="G416">
        <v>45</v>
      </c>
      <c r="H416">
        <v>0</v>
      </c>
      <c r="I416">
        <v>0</v>
      </c>
      <c r="J416">
        <v>0</v>
      </c>
      <c r="K416">
        <v>0</v>
      </c>
      <c r="L416">
        <v>0</v>
      </c>
      <c r="M416">
        <v>0</v>
      </c>
      <c r="N416">
        <v>82.5</v>
      </c>
      <c r="O416">
        <v>324</v>
      </c>
      <c r="P416">
        <v>15</v>
      </c>
      <c r="Q416">
        <v>0</v>
      </c>
      <c r="R416">
        <v>14</v>
      </c>
      <c r="S416">
        <v>0</v>
      </c>
      <c r="T416">
        <v>0</v>
      </c>
      <c r="U416">
        <v>0</v>
      </c>
      <c r="V416">
        <v>0</v>
      </c>
      <c r="W416">
        <v>0</v>
      </c>
      <c r="X416">
        <v>55.5</v>
      </c>
      <c r="Y416">
        <v>487.09</v>
      </c>
      <c r="Z416">
        <v>15</v>
      </c>
      <c r="AA416">
        <v>0</v>
      </c>
      <c r="AB416">
        <v>14.09</v>
      </c>
      <c r="AC416">
        <v>0</v>
      </c>
      <c r="AD416">
        <v>0</v>
      </c>
      <c r="AE416">
        <v>0</v>
      </c>
      <c r="AF416">
        <v>0</v>
      </c>
      <c r="AH416">
        <v>0</v>
      </c>
    </row>
    <row r="417" spans="1:34" ht="15.95">
      <c r="A417" s="73" t="s">
        <v>500</v>
      </c>
      <c r="B417" s="79" t="s">
        <v>89</v>
      </c>
      <c r="C417">
        <v>0</v>
      </c>
      <c r="D417">
        <v>15</v>
      </c>
      <c r="E417">
        <v>30</v>
      </c>
      <c r="F417">
        <v>15</v>
      </c>
      <c r="G417">
        <v>0</v>
      </c>
      <c r="H417">
        <v>0</v>
      </c>
      <c r="I417">
        <v>0</v>
      </c>
      <c r="J417">
        <v>0</v>
      </c>
      <c r="K417">
        <v>0</v>
      </c>
      <c r="L417">
        <v>0</v>
      </c>
      <c r="M417">
        <v>0</v>
      </c>
      <c r="N417">
        <v>0</v>
      </c>
      <c r="O417">
        <v>0</v>
      </c>
      <c r="P417">
        <v>15</v>
      </c>
      <c r="Q417">
        <v>0</v>
      </c>
      <c r="R417">
        <v>0</v>
      </c>
      <c r="S417">
        <v>0</v>
      </c>
      <c r="T417">
        <v>0</v>
      </c>
      <c r="U417">
        <v>0</v>
      </c>
      <c r="V417">
        <v>0</v>
      </c>
      <c r="W417">
        <v>0</v>
      </c>
      <c r="X417">
        <v>0</v>
      </c>
      <c r="Y417">
        <v>15</v>
      </c>
      <c r="Z417">
        <v>20</v>
      </c>
      <c r="AA417">
        <v>0</v>
      </c>
      <c r="AB417">
        <v>0</v>
      </c>
      <c r="AC417">
        <v>0</v>
      </c>
      <c r="AD417">
        <v>0</v>
      </c>
      <c r="AE417">
        <v>0</v>
      </c>
      <c r="AF417">
        <v>0</v>
      </c>
      <c r="AH417">
        <v>0</v>
      </c>
    </row>
    <row r="418" spans="1:34" ht="15.95">
      <c r="A418" s="73" t="s">
        <v>501</v>
      </c>
      <c r="B418" s="79" t="s">
        <v>89</v>
      </c>
      <c r="C418">
        <v>0</v>
      </c>
      <c r="D418">
        <v>0</v>
      </c>
      <c r="E418">
        <v>0</v>
      </c>
      <c r="F418">
        <v>0</v>
      </c>
      <c r="G418">
        <v>0</v>
      </c>
      <c r="H418">
        <v>0</v>
      </c>
      <c r="I418">
        <v>0</v>
      </c>
      <c r="J418">
        <v>0</v>
      </c>
      <c r="K418">
        <v>0</v>
      </c>
      <c r="L418">
        <v>0</v>
      </c>
      <c r="M418">
        <v>0</v>
      </c>
      <c r="N418">
        <v>15</v>
      </c>
      <c r="O418">
        <v>0</v>
      </c>
      <c r="P418">
        <v>0</v>
      </c>
      <c r="Q418">
        <v>0</v>
      </c>
      <c r="R418">
        <v>0</v>
      </c>
      <c r="S418">
        <v>0</v>
      </c>
      <c r="T418">
        <v>0</v>
      </c>
      <c r="U418">
        <v>0</v>
      </c>
      <c r="V418">
        <v>0</v>
      </c>
      <c r="W418">
        <v>0</v>
      </c>
      <c r="X418">
        <v>30</v>
      </c>
      <c r="Y418">
        <v>0</v>
      </c>
      <c r="Z418">
        <v>0</v>
      </c>
      <c r="AA418">
        <v>0</v>
      </c>
      <c r="AB418">
        <v>0</v>
      </c>
      <c r="AC418">
        <v>0</v>
      </c>
      <c r="AD418">
        <v>0</v>
      </c>
      <c r="AE418">
        <v>0</v>
      </c>
      <c r="AF418">
        <v>0</v>
      </c>
      <c r="AH418">
        <v>0</v>
      </c>
    </row>
    <row r="419" spans="1:34" ht="15.95">
      <c r="A419" s="74" t="s">
        <v>502</v>
      </c>
      <c r="B419" s="79" t="s">
        <v>89</v>
      </c>
      <c r="C419">
        <v>0</v>
      </c>
      <c r="D419">
        <v>30</v>
      </c>
      <c r="E419">
        <v>0</v>
      </c>
      <c r="F419">
        <v>6</v>
      </c>
      <c r="G419">
        <v>0</v>
      </c>
      <c r="H419">
        <v>6</v>
      </c>
      <c r="I419">
        <v>0</v>
      </c>
      <c r="J419">
        <v>0</v>
      </c>
      <c r="K419">
        <v>0</v>
      </c>
      <c r="L419">
        <v>0</v>
      </c>
      <c r="M419">
        <v>0</v>
      </c>
      <c r="N419">
        <v>30</v>
      </c>
      <c r="O419">
        <v>0</v>
      </c>
      <c r="P419">
        <v>18</v>
      </c>
      <c r="Q419">
        <v>0</v>
      </c>
      <c r="R419">
        <v>20</v>
      </c>
      <c r="S419">
        <v>0</v>
      </c>
      <c r="T419">
        <v>0</v>
      </c>
      <c r="U419">
        <v>0</v>
      </c>
      <c r="V419">
        <v>0</v>
      </c>
      <c r="W419">
        <v>0</v>
      </c>
      <c r="X419">
        <v>30</v>
      </c>
      <c r="Y419">
        <v>0</v>
      </c>
      <c r="Z419">
        <v>18</v>
      </c>
      <c r="AA419">
        <v>0</v>
      </c>
      <c r="AB419">
        <v>6</v>
      </c>
      <c r="AC419">
        <v>0</v>
      </c>
      <c r="AD419">
        <v>0</v>
      </c>
      <c r="AE419">
        <v>0</v>
      </c>
      <c r="AF419">
        <v>0</v>
      </c>
      <c r="AH419">
        <v>0</v>
      </c>
    </row>
    <row r="420" spans="1:34" ht="15.95">
      <c r="A420" s="74" t="s">
        <v>503</v>
      </c>
      <c r="B420" s="79" t="s">
        <v>89</v>
      </c>
      <c r="C420">
        <v>0</v>
      </c>
      <c r="D420">
        <v>23.4</v>
      </c>
      <c r="E420">
        <v>0</v>
      </c>
      <c r="F420">
        <v>0</v>
      </c>
      <c r="G420">
        <v>0</v>
      </c>
      <c r="H420">
        <v>0</v>
      </c>
      <c r="I420">
        <v>0</v>
      </c>
      <c r="J420">
        <v>0</v>
      </c>
      <c r="K420">
        <v>0</v>
      </c>
      <c r="L420">
        <v>0</v>
      </c>
      <c r="M420">
        <v>0</v>
      </c>
      <c r="N420">
        <v>22.8</v>
      </c>
      <c r="O420">
        <v>10</v>
      </c>
      <c r="P420">
        <v>0</v>
      </c>
      <c r="Q420">
        <v>0</v>
      </c>
      <c r="R420">
        <v>0</v>
      </c>
      <c r="S420">
        <v>0</v>
      </c>
      <c r="T420">
        <v>0</v>
      </c>
      <c r="U420">
        <v>0</v>
      </c>
      <c r="V420">
        <v>0</v>
      </c>
      <c r="W420">
        <v>0</v>
      </c>
      <c r="X420">
        <v>11.4</v>
      </c>
      <c r="Y420">
        <v>0</v>
      </c>
      <c r="Z420">
        <v>10</v>
      </c>
      <c r="AA420">
        <v>0</v>
      </c>
      <c r="AB420">
        <v>0</v>
      </c>
      <c r="AC420">
        <v>0</v>
      </c>
      <c r="AD420">
        <v>0</v>
      </c>
      <c r="AE420">
        <v>0</v>
      </c>
      <c r="AF420">
        <v>0</v>
      </c>
      <c r="AH420">
        <v>0</v>
      </c>
    </row>
    <row r="421" spans="1:34" ht="32.1">
      <c r="A421" s="74" t="s">
        <v>504</v>
      </c>
      <c r="B421" s="79" t="s">
        <v>89</v>
      </c>
      <c r="C421">
        <v>15</v>
      </c>
      <c r="D421">
        <v>45.6</v>
      </c>
      <c r="E421">
        <v>273.60000000000008</v>
      </c>
      <c r="F421">
        <v>125.40000000000003</v>
      </c>
      <c r="G421">
        <v>15</v>
      </c>
      <c r="H421">
        <v>45.6</v>
      </c>
      <c r="I421">
        <v>0</v>
      </c>
      <c r="J421">
        <v>0</v>
      </c>
      <c r="K421">
        <v>0</v>
      </c>
      <c r="L421">
        <v>0</v>
      </c>
      <c r="M421">
        <v>0</v>
      </c>
      <c r="N421">
        <v>136.80000000000004</v>
      </c>
      <c r="O421">
        <v>170.40000000000003</v>
      </c>
      <c r="P421">
        <v>0</v>
      </c>
      <c r="Q421">
        <v>30</v>
      </c>
      <c r="R421">
        <v>0</v>
      </c>
      <c r="S421">
        <v>0</v>
      </c>
      <c r="T421">
        <v>16</v>
      </c>
      <c r="U421">
        <v>0</v>
      </c>
      <c r="V421">
        <v>0</v>
      </c>
      <c r="W421">
        <v>11.4</v>
      </c>
      <c r="X421">
        <v>114.00000000000003</v>
      </c>
      <c r="Y421">
        <v>191.80000000000004</v>
      </c>
      <c r="Z421">
        <v>22.8</v>
      </c>
      <c r="AA421">
        <v>30</v>
      </c>
      <c r="AB421">
        <v>0</v>
      </c>
      <c r="AC421">
        <v>0</v>
      </c>
      <c r="AD421">
        <v>11.4</v>
      </c>
      <c r="AE421">
        <v>0</v>
      </c>
      <c r="AF421">
        <v>0</v>
      </c>
      <c r="AH421">
        <v>0</v>
      </c>
    </row>
    <row r="422" spans="1:34" ht="32.1">
      <c r="A422" s="73" t="s">
        <v>505</v>
      </c>
      <c r="B422" s="79" t="s">
        <v>89</v>
      </c>
      <c r="C422">
        <v>30</v>
      </c>
      <c r="D422">
        <v>91.200000000000017</v>
      </c>
      <c r="E422">
        <v>113.74000000000002</v>
      </c>
      <c r="F422">
        <v>63.180000000000007</v>
      </c>
      <c r="G422">
        <v>30</v>
      </c>
      <c r="H422">
        <v>11.4</v>
      </c>
      <c r="I422">
        <v>11.14</v>
      </c>
      <c r="J422">
        <v>0</v>
      </c>
      <c r="K422">
        <v>22.8</v>
      </c>
      <c r="L422">
        <v>0</v>
      </c>
      <c r="M422">
        <v>0</v>
      </c>
      <c r="N422">
        <v>89.800000000000011</v>
      </c>
      <c r="O422">
        <v>117.60000000000002</v>
      </c>
      <c r="P422">
        <v>42.94</v>
      </c>
      <c r="Q422">
        <v>15</v>
      </c>
      <c r="R422">
        <v>28</v>
      </c>
      <c r="S422">
        <v>0</v>
      </c>
      <c r="T422">
        <v>14</v>
      </c>
      <c r="U422">
        <v>17.4</v>
      </c>
      <c r="V422">
        <v>0</v>
      </c>
      <c r="W422">
        <v>0</v>
      </c>
      <c r="X422">
        <v>135.40000000000003</v>
      </c>
      <c r="Y422">
        <v>151.80000000000004</v>
      </c>
      <c r="Z422">
        <v>42.66</v>
      </c>
      <c r="AA422">
        <v>15</v>
      </c>
      <c r="AB422">
        <v>45.6</v>
      </c>
      <c r="AC422">
        <v>0</v>
      </c>
      <c r="AD422">
        <v>15</v>
      </c>
      <c r="AE422">
        <v>0</v>
      </c>
      <c r="AF422">
        <v>0</v>
      </c>
      <c r="AH422">
        <v>0</v>
      </c>
    </row>
    <row r="423" spans="1:34" ht="32.1">
      <c r="A423" s="74" t="s">
        <v>506</v>
      </c>
      <c r="B423" s="79" t="s">
        <v>89</v>
      </c>
      <c r="C423">
        <v>37.8</v>
      </c>
      <c r="D423">
        <v>79.800000000000011</v>
      </c>
      <c r="E423">
        <v>220.20000000000007</v>
      </c>
      <c r="F423">
        <v>68.4</v>
      </c>
      <c r="G423">
        <v>75.6</v>
      </c>
      <c r="H423">
        <v>11.4</v>
      </c>
      <c r="I423">
        <v>22.8</v>
      </c>
      <c r="J423">
        <v>0</v>
      </c>
      <c r="K423">
        <v>0</v>
      </c>
      <c r="L423">
        <v>0</v>
      </c>
      <c r="M423">
        <v>22.8</v>
      </c>
      <c r="N423">
        <v>68.4</v>
      </c>
      <c r="O423">
        <v>155.40000000000003</v>
      </c>
      <c r="P423">
        <v>48.199999999999996</v>
      </c>
      <c r="Q423">
        <v>64.2</v>
      </c>
      <c r="R423">
        <v>16</v>
      </c>
      <c r="S423">
        <v>0</v>
      </c>
      <c r="T423">
        <v>0</v>
      </c>
      <c r="U423">
        <v>0</v>
      </c>
      <c r="V423">
        <v>0</v>
      </c>
      <c r="W423">
        <v>0</v>
      </c>
      <c r="X423">
        <v>91.200000000000017</v>
      </c>
      <c r="Y423">
        <v>132.60000000000002</v>
      </c>
      <c r="Z423">
        <v>60.599999999999994</v>
      </c>
      <c r="AA423">
        <v>79.2</v>
      </c>
      <c r="AB423">
        <v>34.2</v>
      </c>
      <c r="AC423">
        <v>0</v>
      </c>
      <c r="AD423">
        <v>0</v>
      </c>
      <c r="AE423">
        <v>0</v>
      </c>
      <c r="AF423">
        <v>0</v>
      </c>
      <c r="AH423">
        <v>0</v>
      </c>
    </row>
    <row r="424" spans="1:34" ht="32.1">
      <c r="A424" s="74" t="s">
        <v>507</v>
      </c>
      <c r="B424" s="79" t="s">
        <v>89</v>
      </c>
      <c r="C424">
        <v>0</v>
      </c>
      <c r="D424">
        <v>30</v>
      </c>
      <c r="E424">
        <v>592.62</v>
      </c>
      <c r="F424">
        <v>240</v>
      </c>
      <c r="G424">
        <v>105</v>
      </c>
      <c r="H424">
        <v>99</v>
      </c>
      <c r="I424">
        <v>0</v>
      </c>
      <c r="J424">
        <v>0</v>
      </c>
      <c r="K424">
        <v>0</v>
      </c>
      <c r="L424">
        <v>0</v>
      </c>
      <c r="M424">
        <v>0</v>
      </c>
      <c r="N424">
        <v>0</v>
      </c>
      <c r="O424">
        <v>483.5</v>
      </c>
      <c r="P424">
        <v>198</v>
      </c>
      <c r="Q424">
        <v>60</v>
      </c>
      <c r="R424">
        <v>29</v>
      </c>
      <c r="S424">
        <v>0</v>
      </c>
      <c r="T424">
        <v>0</v>
      </c>
      <c r="U424">
        <v>0</v>
      </c>
      <c r="V424">
        <v>0</v>
      </c>
      <c r="W424">
        <v>0</v>
      </c>
      <c r="X424">
        <v>0</v>
      </c>
      <c r="Y424">
        <v>616.47</v>
      </c>
      <c r="Z424">
        <v>251</v>
      </c>
      <c r="AA424">
        <v>120</v>
      </c>
      <c r="AB424">
        <v>45</v>
      </c>
      <c r="AC424">
        <v>0</v>
      </c>
      <c r="AD424">
        <v>0</v>
      </c>
      <c r="AE424">
        <v>0</v>
      </c>
      <c r="AF424">
        <v>0</v>
      </c>
      <c r="AH424">
        <v>0</v>
      </c>
    </row>
    <row r="425" spans="1:34" ht="32.1">
      <c r="A425" s="74" t="s">
        <v>508</v>
      </c>
      <c r="B425" s="79" t="s">
        <v>89</v>
      </c>
      <c r="C425">
        <v>22.8</v>
      </c>
      <c r="D425">
        <v>159.60000000000005</v>
      </c>
      <c r="E425">
        <v>219.10000000000008</v>
      </c>
      <c r="F425">
        <v>193.80000000000007</v>
      </c>
      <c r="G425">
        <v>11.4</v>
      </c>
      <c r="H425">
        <v>136.8</v>
      </c>
      <c r="I425">
        <v>45.6</v>
      </c>
      <c r="J425">
        <v>22.8</v>
      </c>
      <c r="K425">
        <v>0</v>
      </c>
      <c r="L425">
        <v>0</v>
      </c>
      <c r="M425">
        <v>11.4</v>
      </c>
      <c r="N425">
        <v>159.60000000000005</v>
      </c>
      <c r="O425">
        <v>171.00000000000006</v>
      </c>
      <c r="P425">
        <v>125.40000000000003</v>
      </c>
      <c r="Q425">
        <v>11.4</v>
      </c>
      <c r="R425">
        <v>54.8</v>
      </c>
      <c r="S425">
        <v>54.8</v>
      </c>
      <c r="T425">
        <v>27.4</v>
      </c>
      <c r="U425">
        <v>0</v>
      </c>
      <c r="V425">
        <v>0</v>
      </c>
      <c r="W425">
        <v>22.8</v>
      </c>
      <c r="X425">
        <v>171.00000000000006</v>
      </c>
      <c r="Y425">
        <v>262.2000000000001</v>
      </c>
      <c r="Z425">
        <v>193.80000000000007</v>
      </c>
      <c r="AA425">
        <v>22.8</v>
      </c>
      <c r="AB425">
        <v>68.4</v>
      </c>
      <c r="AC425">
        <v>57</v>
      </c>
      <c r="AD425">
        <v>11.4</v>
      </c>
      <c r="AE425">
        <v>0</v>
      </c>
      <c r="AF425">
        <v>0</v>
      </c>
      <c r="AH425">
        <v>0</v>
      </c>
    </row>
    <row r="426" spans="1:34" ht="15.95">
      <c r="A426" s="74" t="s">
        <v>509</v>
      </c>
      <c r="B426" s="79" t="s">
        <v>89</v>
      </c>
      <c r="C426">
        <v>124</v>
      </c>
      <c r="D426">
        <v>74</v>
      </c>
      <c r="E426">
        <v>262.92</v>
      </c>
      <c r="F426">
        <v>60</v>
      </c>
      <c r="G426">
        <v>227.5</v>
      </c>
      <c r="H426">
        <v>99</v>
      </c>
      <c r="I426">
        <v>90</v>
      </c>
      <c r="J426">
        <v>0</v>
      </c>
      <c r="K426">
        <v>0</v>
      </c>
      <c r="L426">
        <v>0</v>
      </c>
      <c r="M426">
        <v>118.28999999999999</v>
      </c>
      <c r="N426">
        <v>45</v>
      </c>
      <c r="O426">
        <v>270</v>
      </c>
      <c r="P426">
        <v>72</v>
      </c>
      <c r="Q426">
        <v>150</v>
      </c>
      <c r="R426">
        <v>28</v>
      </c>
      <c r="S426">
        <v>111</v>
      </c>
      <c r="T426">
        <v>0</v>
      </c>
      <c r="U426">
        <v>0</v>
      </c>
      <c r="V426">
        <v>0</v>
      </c>
      <c r="W426">
        <v>129</v>
      </c>
      <c r="X426">
        <v>15</v>
      </c>
      <c r="Y426">
        <v>375</v>
      </c>
      <c r="Z426">
        <v>120</v>
      </c>
      <c r="AA426">
        <v>249</v>
      </c>
      <c r="AB426">
        <v>30</v>
      </c>
      <c r="AC426">
        <v>165</v>
      </c>
      <c r="AD426">
        <v>30</v>
      </c>
      <c r="AE426">
        <v>0</v>
      </c>
      <c r="AF426">
        <v>0</v>
      </c>
      <c r="AH426">
        <v>0</v>
      </c>
    </row>
    <row r="427" spans="1:34" ht="32.1">
      <c r="A427" s="73" t="s">
        <v>510</v>
      </c>
      <c r="B427" s="79" t="s">
        <v>89</v>
      </c>
      <c r="C427">
        <v>68.4</v>
      </c>
      <c r="D427">
        <v>216.60000000000008</v>
      </c>
      <c r="E427">
        <v>643.39999999999941</v>
      </c>
      <c r="F427">
        <v>387.59999999999985</v>
      </c>
      <c r="G427">
        <v>176.00000000000003</v>
      </c>
      <c r="H427">
        <v>148.2</v>
      </c>
      <c r="I427">
        <v>148.20000000000002</v>
      </c>
      <c r="J427">
        <v>27.8</v>
      </c>
      <c r="K427">
        <v>22.8</v>
      </c>
      <c r="L427">
        <v>0</v>
      </c>
      <c r="M427">
        <v>22.8</v>
      </c>
      <c r="N427">
        <v>250.8000000000001</v>
      </c>
      <c r="O427">
        <v>443.1999999999997</v>
      </c>
      <c r="P427">
        <v>285.00000000000006</v>
      </c>
      <c r="Q427">
        <v>68.4</v>
      </c>
      <c r="R427">
        <v>125.6</v>
      </c>
      <c r="S427">
        <v>212.4</v>
      </c>
      <c r="T427">
        <v>27.4</v>
      </c>
      <c r="U427">
        <v>27.4</v>
      </c>
      <c r="V427">
        <v>0</v>
      </c>
      <c r="W427">
        <v>11.4</v>
      </c>
      <c r="X427">
        <v>205.20000000000007</v>
      </c>
      <c r="Y427">
        <v>625.59999999999934</v>
      </c>
      <c r="Z427">
        <v>401.75999999999988</v>
      </c>
      <c r="AA427">
        <v>102.60000000000001</v>
      </c>
      <c r="AB427">
        <v>102.6</v>
      </c>
      <c r="AC427">
        <v>193.8</v>
      </c>
      <c r="AD427">
        <v>22.8</v>
      </c>
      <c r="AE427">
        <v>49.400000000000006</v>
      </c>
      <c r="AF427">
        <v>0</v>
      </c>
      <c r="AH427">
        <v>0</v>
      </c>
    </row>
    <row r="428" spans="1:34" ht="15.95">
      <c r="A428" s="74" t="s">
        <v>511</v>
      </c>
      <c r="B428" s="79" t="s">
        <v>89</v>
      </c>
      <c r="C428">
        <v>30</v>
      </c>
      <c r="D428">
        <v>23</v>
      </c>
      <c r="E428">
        <v>270</v>
      </c>
      <c r="F428">
        <v>75</v>
      </c>
      <c r="G428">
        <v>45</v>
      </c>
      <c r="H428">
        <v>0</v>
      </c>
      <c r="I428">
        <v>0</v>
      </c>
      <c r="J428">
        <v>0</v>
      </c>
      <c r="K428">
        <v>0</v>
      </c>
      <c r="L428">
        <v>0</v>
      </c>
      <c r="M428">
        <v>45</v>
      </c>
      <c r="N428">
        <v>42</v>
      </c>
      <c r="O428">
        <v>135</v>
      </c>
      <c r="P428">
        <v>51</v>
      </c>
      <c r="Q428">
        <v>45</v>
      </c>
      <c r="R428">
        <v>0</v>
      </c>
      <c r="S428">
        <v>0</v>
      </c>
      <c r="T428">
        <v>0</v>
      </c>
      <c r="U428">
        <v>0</v>
      </c>
      <c r="V428">
        <v>0</v>
      </c>
      <c r="W428">
        <v>30</v>
      </c>
      <c r="X428">
        <v>41</v>
      </c>
      <c r="Y428">
        <v>192</v>
      </c>
      <c r="Z428">
        <v>88.73</v>
      </c>
      <c r="AA428">
        <v>45</v>
      </c>
      <c r="AB428">
        <v>15</v>
      </c>
      <c r="AC428">
        <v>0</v>
      </c>
      <c r="AD428">
        <v>0</v>
      </c>
      <c r="AE428">
        <v>0</v>
      </c>
      <c r="AF428">
        <v>0</v>
      </c>
      <c r="AH428">
        <v>0</v>
      </c>
    </row>
    <row r="429" spans="1:34" ht="15.95">
      <c r="A429" s="74" t="s">
        <v>512</v>
      </c>
      <c r="B429" s="79" t="s">
        <v>89</v>
      </c>
      <c r="C429">
        <v>0</v>
      </c>
      <c r="D429">
        <v>57</v>
      </c>
      <c r="E429">
        <v>125.40000000000003</v>
      </c>
      <c r="F429">
        <v>79.800000000000011</v>
      </c>
      <c r="G429">
        <v>0</v>
      </c>
      <c r="H429">
        <v>0</v>
      </c>
      <c r="I429">
        <v>0</v>
      </c>
      <c r="J429">
        <v>0</v>
      </c>
      <c r="K429">
        <v>0</v>
      </c>
      <c r="L429">
        <v>0</v>
      </c>
      <c r="M429">
        <v>0</v>
      </c>
      <c r="N429">
        <v>57</v>
      </c>
      <c r="O429">
        <v>68.4</v>
      </c>
      <c r="P429">
        <v>45.6</v>
      </c>
      <c r="Q429">
        <v>0</v>
      </c>
      <c r="R429">
        <v>0</v>
      </c>
      <c r="S429">
        <v>0</v>
      </c>
      <c r="T429">
        <v>0</v>
      </c>
      <c r="U429">
        <v>0</v>
      </c>
      <c r="V429">
        <v>0</v>
      </c>
      <c r="W429">
        <v>0</v>
      </c>
      <c r="X429">
        <v>91.200000000000017</v>
      </c>
      <c r="Y429">
        <v>91.200000000000017</v>
      </c>
      <c r="Z429">
        <v>57</v>
      </c>
      <c r="AA429">
        <v>0</v>
      </c>
      <c r="AB429">
        <v>0</v>
      </c>
      <c r="AC429">
        <v>0</v>
      </c>
      <c r="AD429">
        <v>0</v>
      </c>
      <c r="AE429">
        <v>0</v>
      </c>
      <c r="AF429">
        <v>0</v>
      </c>
      <c r="AH429">
        <v>0</v>
      </c>
    </row>
    <row r="430" spans="1:34" ht="15.95">
      <c r="A430" s="74" t="s">
        <v>513</v>
      </c>
      <c r="B430" s="79" t="s">
        <v>89</v>
      </c>
      <c r="C430">
        <v>73</v>
      </c>
      <c r="D430">
        <v>88</v>
      </c>
      <c r="E430">
        <v>360</v>
      </c>
      <c r="F430">
        <v>193</v>
      </c>
      <c r="G430">
        <v>165</v>
      </c>
      <c r="H430">
        <v>176</v>
      </c>
      <c r="I430">
        <v>15</v>
      </c>
      <c r="J430">
        <v>362</v>
      </c>
      <c r="K430">
        <v>0</v>
      </c>
      <c r="L430">
        <v>4</v>
      </c>
      <c r="M430">
        <v>75</v>
      </c>
      <c r="N430">
        <v>145</v>
      </c>
      <c r="O430">
        <v>253</v>
      </c>
      <c r="P430">
        <v>135.5</v>
      </c>
      <c r="Q430">
        <v>120</v>
      </c>
      <c r="R430">
        <v>128</v>
      </c>
      <c r="S430">
        <v>25</v>
      </c>
      <c r="T430">
        <v>234.5</v>
      </c>
      <c r="U430">
        <v>0</v>
      </c>
      <c r="V430">
        <v>0</v>
      </c>
      <c r="W430">
        <v>45</v>
      </c>
      <c r="X430">
        <v>141</v>
      </c>
      <c r="Y430">
        <v>341</v>
      </c>
      <c r="Z430">
        <v>151</v>
      </c>
      <c r="AA430">
        <v>135</v>
      </c>
      <c r="AB430">
        <v>187</v>
      </c>
      <c r="AC430">
        <v>26</v>
      </c>
      <c r="AD430">
        <v>279</v>
      </c>
      <c r="AE430">
        <v>0</v>
      </c>
      <c r="AF430">
        <v>0</v>
      </c>
      <c r="AH430">
        <v>4</v>
      </c>
    </row>
    <row r="431" spans="1:34" ht="15.95">
      <c r="A431" s="73" t="s">
        <v>514</v>
      </c>
      <c r="B431" s="79" t="s">
        <v>89</v>
      </c>
      <c r="C431">
        <v>0</v>
      </c>
      <c r="D431">
        <v>285</v>
      </c>
      <c r="E431">
        <v>195</v>
      </c>
      <c r="F431">
        <v>135</v>
      </c>
      <c r="G431">
        <v>0</v>
      </c>
      <c r="H431">
        <v>45</v>
      </c>
      <c r="I431">
        <v>60</v>
      </c>
      <c r="J431">
        <v>0</v>
      </c>
      <c r="K431">
        <v>0</v>
      </c>
      <c r="L431">
        <v>0</v>
      </c>
      <c r="M431">
        <v>0</v>
      </c>
      <c r="N431">
        <v>315</v>
      </c>
      <c r="O431">
        <v>300</v>
      </c>
      <c r="P431">
        <v>165</v>
      </c>
      <c r="Q431">
        <v>0</v>
      </c>
      <c r="R431">
        <v>58</v>
      </c>
      <c r="S431">
        <v>95</v>
      </c>
      <c r="T431">
        <v>0</v>
      </c>
      <c r="U431">
        <v>0</v>
      </c>
      <c r="V431">
        <v>0</v>
      </c>
      <c r="W431">
        <v>0</v>
      </c>
      <c r="X431">
        <v>330</v>
      </c>
      <c r="Y431">
        <v>495</v>
      </c>
      <c r="Z431">
        <v>300</v>
      </c>
      <c r="AA431">
        <v>0</v>
      </c>
      <c r="AB431">
        <v>105</v>
      </c>
      <c r="AC431">
        <v>60</v>
      </c>
      <c r="AD431">
        <v>0</v>
      </c>
      <c r="AE431">
        <v>0</v>
      </c>
      <c r="AF431">
        <v>0</v>
      </c>
      <c r="AH431">
        <v>0</v>
      </c>
    </row>
    <row r="432" spans="1:34" ht="15.95">
      <c r="A432" s="74" t="s">
        <v>515</v>
      </c>
      <c r="B432" s="79" t="s">
        <v>89</v>
      </c>
      <c r="C432">
        <v>0</v>
      </c>
      <c r="D432">
        <v>45</v>
      </c>
      <c r="E432">
        <v>15</v>
      </c>
      <c r="F432">
        <v>15</v>
      </c>
      <c r="G432">
        <v>0</v>
      </c>
      <c r="H432">
        <v>15</v>
      </c>
      <c r="I432">
        <v>0</v>
      </c>
      <c r="J432">
        <v>0</v>
      </c>
      <c r="K432">
        <v>0</v>
      </c>
      <c r="L432">
        <v>0</v>
      </c>
      <c r="M432">
        <v>0</v>
      </c>
      <c r="N432">
        <v>30</v>
      </c>
      <c r="O432">
        <v>0</v>
      </c>
      <c r="P432">
        <v>0</v>
      </c>
      <c r="Q432">
        <v>0</v>
      </c>
      <c r="R432">
        <v>0</v>
      </c>
      <c r="S432">
        <v>0</v>
      </c>
      <c r="T432">
        <v>0</v>
      </c>
      <c r="U432">
        <v>0</v>
      </c>
      <c r="V432">
        <v>0</v>
      </c>
      <c r="W432">
        <v>0</v>
      </c>
      <c r="X432">
        <v>15</v>
      </c>
      <c r="Y432">
        <v>15</v>
      </c>
      <c r="Z432">
        <v>15</v>
      </c>
      <c r="AA432">
        <v>0</v>
      </c>
      <c r="AB432">
        <v>0</v>
      </c>
      <c r="AC432">
        <v>0</v>
      </c>
      <c r="AD432">
        <v>0</v>
      </c>
      <c r="AE432">
        <v>0</v>
      </c>
      <c r="AF432">
        <v>0</v>
      </c>
      <c r="AH432">
        <v>0</v>
      </c>
    </row>
    <row r="433" spans="1:34" ht="15.95">
      <c r="A433" s="74" t="s">
        <v>516</v>
      </c>
      <c r="B433" s="79" t="s">
        <v>89</v>
      </c>
      <c r="C433">
        <v>0</v>
      </c>
      <c r="D433">
        <v>11</v>
      </c>
      <c r="E433">
        <v>0</v>
      </c>
      <c r="F433">
        <v>0</v>
      </c>
      <c r="G433">
        <v>0</v>
      </c>
      <c r="H433">
        <v>0</v>
      </c>
      <c r="I433">
        <v>0</v>
      </c>
      <c r="J433">
        <v>0</v>
      </c>
      <c r="K433">
        <v>0</v>
      </c>
      <c r="L433">
        <v>0</v>
      </c>
      <c r="M433">
        <v>0</v>
      </c>
      <c r="N433">
        <v>15</v>
      </c>
      <c r="O433">
        <v>0</v>
      </c>
      <c r="P433">
        <v>0</v>
      </c>
      <c r="Q433">
        <v>0</v>
      </c>
      <c r="R433">
        <v>0</v>
      </c>
      <c r="S433">
        <v>0</v>
      </c>
      <c r="T433">
        <v>0</v>
      </c>
      <c r="U433">
        <v>0</v>
      </c>
      <c r="V433">
        <v>0</v>
      </c>
      <c r="W433">
        <v>0</v>
      </c>
      <c r="X433">
        <v>15</v>
      </c>
      <c r="Y433">
        <v>0</v>
      </c>
      <c r="Z433">
        <v>0</v>
      </c>
      <c r="AA433">
        <v>0</v>
      </c>
      <c r="AB433">
        <v>0</v>
      </c>
      <c r="AC433">
        <v>0</v>
      </c>
      <c r="AD433">
        <v>0</v>
      </c>
      <c r="AE433">
        <v>0</v>
      </c>
      <c r="AF433">
        <v>0</v>
      </c>
      <c r="AH433">
        <v>0</v>
      </c>
    </row>
    <row r="434" spans="1:34" ht="15.95">
      <c r="A434" s="73" t="s">
        <v>517</v>
      </c>
      <c r="B434" s="79" t="s">
        <v>89</v>
      </c>
      <c r="C434">
        <v>0</v>
      </c>
      <c r="D434">
        <v>14</v>
      </c>
      <c r="E434">
        <v>10</v>
      </c>
      <c r="F434">
        <v>0</v>
      </c>
      <c r="G434">
        <v>10</v>
      </c>
      <c r="H434">
        <v>0</v>
      </c>
      <c r="I434">
        <v>0</v>
      </c>
      <c r="J434">
        <v>0</v>
      </c>
      <c r="K434">
        <v>0</v>
      </c>
      <c r="L434">
        <v>0</v>
      </c>
      <c r="M434">
        <v>0</v>
      </c>
      <c r="N434">
        <v>15</v>
      </c>
      <c r="O434">
        <v>12</v>
      </c>
      <c r="P434">
        <v>0</v>
      </c>
      <c r="Q434">
        <v>0</v>
      </c>
      <c r="R434">
        <v>0</v>
      </c>
      <c r="S434">
        <v>0</v>
      </c>
      <c r="T434">
        <v>0</v>
      </c>
      <c r="U434">
        <v>0</v>
      </c>
      <c r="V434">
        <v>0</v>
      </c>
      <c r="W434">
        <v>0</v>
      </c>
      <c r="X434">
        <v>15</v>
      </c>
      <c r="Y434">
        <v>15</v>
      </c>
      <c r="Z434">
        <v>21</v>
      </c>
      <c r="AA434">
        <v>0</v>
      </c>
      <c r="AB434">
        <v>0</v>
      </c>
      <c r="AC434">
        <v>0</v>
      </c>
      <c r="AD434">
        <v>0</v>
      </c>
      <c r="AE434">
        <v>0</v>
      </c>
      <c r="AF434">
        <v>0</v>
      </c>
      <c r="AH434">
        <v>0</v>
      </c>
    </row>
    <row r="435" spans="1:34" ht="15.95">
      <c r="A435" s="73" t="s">
        <v>518</v>
      </c>
      <c r="B435" s="79" t="s">
        <v>89</v>
      </c>
      <c r="C435">
        <v>0</v>
      </c>
      <c r="D435">
        <v>0</v>
      </c>
      <c r="E435">
        <v>6.4</v>
      </c>
      <c r="F435">
        <v>26.4</v>
      </c>
      <c r="G435">
        <v>0</v>
      </c>
      <c r="H435">
        <v>0</v>
      </c>
      <c r="I435">
        <v>0</v>
      </c>
      <c r="J435">
        <v>0</v>
      </c>
      <c r="K435">
        <v>0</v>
      </c>
      <c r="L435">
        <v>0</v>
      </c>
      <c r="M435">
        <v>0</v>
      </c>
      <c r="N435">
        <v>8</v>
      </c>
      <c r="O435">
        <v>3.4</v>
      </c>
      <c r="P435">
        <v>11.4</v>
      </c>
      <c r="Q435">
        <v>0</v>
      </c>
      <c r="R435">
        <v>0</v>
      </c>
      <c r="S435">
        <v>0</v>
      </c>
      <c r="T435">
        <v>0</v>
      </c>
      <c r="U435">
        <v>0</v>
      </c>
      <c r="V435">
        <v>0</v>
      </c>
      <c r="W435">
        <v>0</v>
      </c>
      <c r="X435">
        <v>15</v>
      </c>
      <c r="Y435">
        <v>8</v>
      </c>
      <c r="Z435">
        <v>15</v>
      </c>
      <c r="AA435">
        <v>0</v>
      </c>
      <c r="AB435">
        <v>0</v>
      </c>
      <c r="AC435">
        <v>0</v>
      </c>
      <c r="AD435">
        <v>0</v>
      </c>
      <c r="AE435">
        <v>0</v>
      </c>
      <c r="AF435">
        <v>0</v>
      </c>
      <c r="AH435">
        <v>0</v>
      </c>
    </row>
    <row r="436" spans="1:34" ht="15.95">
      <c r="A436" s="74" t="s">
        <v>519</v>
      </c>
      <c r="B436" s="79" t="s">
        <v>89</v>
      </c>
      <c r="C436">
        <v>15</v>
      </c>
      <c r="D436">
        <v>15</v>
      </c>
      <c r="E436">
        <v>15</v>
      </c>
      <c r="F436">
        <v>0</v>
      </c>
      <c r="G436">
        <v>15</v>
      </c>
      <c r="H436">
        <v>0</v>
      </c>
      <c r="I436">
        <v>0</v>
      </c>
      <c r="J436">
        <v>0</v>
      </c>
      <c r="K436">
        <v>0</v>
      </c>
      <c r="L436">
        <v>0</v>
      </c>
      <c r="M436">
        <v>15</v>
      </c>
      <c r="N436">
        <v>15</v>
      </c>
      <c r="O436">
        <v>0</v>
      </c>
      <c r="P436">
        <v>0</v>
      </c>
      <c r="Q436">
        <v>15</v>
      </c>
      <c r="R436">
        <v>0</v>
      </c>
      <c r="S436">
        <v>0</v>
      </c>
      <c r="T436">
        <v>0</v>
      </c>
      <c r="U436">
        <v>0</v>
      </c>
      <c r="V436">
        <v>0</v>
      </c>
      <c r="W436">
        <v>0</v>
      </c>
      <c r="X436">
        <v>0</v>
      </c>
      <c r="Y436">
        <v>30</v>
      </c>
      <c r="Z436">
        <v>24</v>
      </c>
      <c r="AA436">
        <v>30</v>
      </c>
      <c r="AB436">
        <v>0</v>
      </c>
      <c r="AC436">
        <v>0</v>
      </c>
      <c r="AD436">
        <v>0</v>
      </c>
      <c r="AE436">
        <v>0</v>
      </c>
      <c r="AF436">
        <v>0</v>
      </c>
      <c r="AH436">
        <v>0</v>
      </c>
    </row>
    <row r="437" spans="1:34" ht="15.95">
      <c r="A437" s="74" t="s">
        <v>520</v>
      </c>
      <c r="B437" s="79" t="s">
        <v>89</v>
      </c>
      <c r="C437">
        <v>0</v>
      </c>
      <c r="D437">
        <v>0</v>
      </c>
      <c r="E437">
        <v>0</v>
      </c>
      <c r="F437">
        <v>0</v>
      </c>
      <c r="G437">
        <v>0</v>
      </c>
      <c r="H437">
        <v>0</v>
      </c>
      <c r="I437">
        <v>0</v>
      </c>
      <c r="J437">
        <v>0</v>
      </c>
      <c r="K437">
        <v>0</v>
      </c>
      <c r="L437">
        <v>0</v>
      </c>
      <c r="M437">
        <v>0</v>
      </c>
      <c r="N437">
        <v>15</v>
      </c>
      <c r="O437">
        <v>0</v>
      </c>
      <c r="P437">
        <v>0</v>
      </c>
      <c r="Q437">
        <v>0</v>
      </c>
      <c r="R437">
        <v>0</v>
      </c>
      <c r="S437">
        <v>0</v>
      </c>
      <c r="T437">
        <v>0</v>
      </c>
      <c r="U437">
        <v>0</v>
      </c>
      <c r="V437">
        <v>0</v>
      </c>
      <c r="W437">
        <v>0</v>
      </c>
      <c r="X437">
        <v>0</v>
      </c>
      <c r="Y437">
        <v>15</v>
      </c>
      <c r="Z437">
        <v>15</v>
      </c>
      <c r="AA437">
        <v>0</v>
      </c>
      <c r="AB437">
        <v>0</v>
      </c>
      <c r="AC437">
        <v>0</v>
      </c>
      <c r="AD437">
        <v>0</v>
      </c>
      <c r="AE437">
        <v>0</v>
      </c>
      <c r="AF437">
        <v>0</v>
      </c>
      <c r="AH437">
        <v>0</v>
      </c>
    </row>
    <row r="438" spans="1:34" ht="15.95">
      <c r="A438" s="73" t="s">
        <v>521</v>
      </c>
      <c r="B438" s="79" t="s">
        <v>89</v>
      </c>
      <c r="C438">
        <v>0</v>
      </c>
      <c r="D438">
        <v>0</v>
      </c>
      <c r="E438">
        <v>0</v>
      </c>
      <c r="F438">
        <v>0</v>
      </c>
      <c r="G438">
        <v>0</v>
      </c>
      <c r="H438">
        <v>0</v>
      </c>
      <c r="I438">
        <v>0</v>
      </c>
      <c r="J438">
        <v>0</v>
      </c>
      <c r="K438">
        <v>0</v>
      </c>
      <c r="L438">
        <v>0</v>
      </c>
      <c r="M438">
        <v>0</v>
      </c>
      <c r="N438">
        <v>15</v>
      </c>
      <c r="O438">
        <v>0</v>
      </c>
      <c r="P438">
        <v>0</v>
      </c>
      <c r="Q438">
        <v>0</v>
      </c>
      <c r="R438">
        <v>0</v>
      </c>
      <c r="S438">
        <v>0</v>
      </c>
      <c r="T438">
        <v>0</v>
      </c>
      <c r="U438">
        <v>0</v>
      </c>
      <c r="V438">
        <v>0</v>
      </c>
      <c r="W438">
        <v>0</v>
      </c>
      <c r="X438">
        <v>45</v>
      </c>
      <c r="Y438">
        <v>0</v>
      </c>
      <c r="Z438">
        <v>0</v>
      </c>
      <c r="AA438">
        <v>0</v>
      </c>
      <c r="AB438">
        <v>0</v>
      </c>
      <c r="AC438">
        <v>0</v>
      </c>
      <c r="AD438">
        <v>0</v>
      </c>
      <c r="AE438">
        <v>0</v>
      </c>
      <c r="AF438">
        <v>0</v>
      </c>
      <c r="AH438">
        <v>0</v>
      </c>
    </row>
    <row r="439" spans="1:34" ht="15.95">
      <c r="A439" s="74" t="s">
        <v>522</v>
      </c>
      <c r="B439" s="79" t="s">
        <v>89</v>
      </c>
      <c r="C439">
        <v>0</v>
      </c>
      <c r="D439">
        <v>15</v>
      </c>
      <c r="E439">
        <v>0</v>
      </c>
      <c r="F439">
        <v>0</v>
      </c>
      <c r="G439">
        <v>0</v>
      </c>
      <c r="H439">
        <v>0</v>
      </c>
      <c r="I439">
        <v>0</v>
      </c>
      <c r="J439">
        <v>0</v>
      </c>
      <c r="K439">
        <v>0</v>
      </c>
      <c r="L439">
        <v>0</v>
      </c>
      <c r="M439">
        <v>0</v>
      </c>
      <c r="N439">
        <v>15</v>
      </c>
      <c r="O439">
        <v>0</v>
      </c>
      <c r="P439">
        <v>0</v>
      </c>
      <c r="Q439">
        <v>0</v>
      </c>
      <c r="R439">
        <v>0</v>
      </c>
      <c r="S439">
        <v>0</v>
      </c>
      <c r="T439">
        <v>0</v>
      </c>
      <c r="U439">
        <v>0</v>
      </c>
      <c r="V439">
        <v>0</v>
      </c>
      <c r="W439">
        <v>0</v>
      </c>
      <c r="X439">
        <v>15</v>
      </c>
      <c r="Y439">
        <v>0</v>
      </c>
      <c r="Z439">
        <v>0</v>
      </c>
      <c r="AA439">
        <v>0</v>
      </c>
      <c r="AB439">
        <v>0</v>
      </c>
      <c r="AC439">
        <v>0</v>
      </c>
      <c r="AD439">
        <v>0</v>
      </c>
      <c r="AE439">
        <v>0</v>
      </c>
      <c r="AF439">
        <v>0</v>
      </c>
      <c r="AH439">
        <v>0</v>
      </c>
    </row>
    <row r="440" spans="1:34" ht="15.95">
      <c r="A440" s="73" t="s">
        <v>523</v>
      </c>
      <c r="B440" s="79" t="s">
        <v>89</v>
      </c>
      <c r="C440">
        <v>0</v>
      </c>
      <c r="D440">
        <v>0</v>
      </c>
      <c r="E440">
        <v>11.4</v>
      </c>
      <c r="F440">
        <v>13.16</v>
      </c>
      <c r="G440">
        <v>0</v>
      </c>
      <c r="H440">
        <v>0</v>
      </c>
      <c r="I440">
        <v>0</v>
      </c>
      <c r="J440">
        <v>0</v>
      </c>
      <c r="K440">
        <v>0</v>
      </c>
      <c r="L440">
        <v>0</v>
      </c>
      <c r="M440">
        <v>0</v>
      </c>
      <c r="N440">
        <v>0</v>
      </c>
      <c r="O440">
        <v>0</v>
      </c>
      <c r="P440">
        <v>0</v>
      </c>
      <c r="Q440">
        <v>0</v>
      </c>
      <c r="R440">
        <v>0</v>
      </c>
      <c r="S440">
        <v>0</v>
      </c>
      <c r="T440">
        <v>0</v>
      </c>
      <c r="U440">
        <v>0</v>
      </c>
      <c r="V440">
        <v>0</v>
      </c>
      <c r="W440">
        <v>0</v>
      </c>
      <c r="X440">
        <v>30</v>
      </c>
      <c r="Y440">
        <v>0</v>
      </c>
      <c r="Z440">
        <v>0</v>
      </c>
      <c r="AA440">
        <v>0</v>
      </c>
      <c r="AB440">
        <v>0</v>
      </c>
      <c r="AC440">
        <v>0</v>
      </c>
      <c r="AD440">
        <v>0</v>
      </c>
      <c r="AE440">
        <v>0</v>
      </c>
      <c r="AF440">
        <v>0</v>
      </c>
      <c r="AH440">
        <v>0</v>
      </c>
    </row>
    <row r="441" spans="1:34" ht="32.1">
      <c r="A441" s="74" t="s">
        <v>524</v>
      </c>
      <c r="B441" s="79" t="s">
        <v>89</v>
      </c>
      <c r="C441">
        <v>0</v>
      </c>
      <c r="D441">
        <v>0</v>
      </c>
      <c r="E441">
        <v>376</v>
      </c>
      <c r="F441">
        <v>136.5</v>
      </c>
      <c r="G441">
        <v>57</v>
      </c>
      <c r="H441">
        <v>0</v>
      </c>
      <c r="I441">
        <v>0</v>
      </c>
      <c r="J441">
        <v>0</v>
      </c>
      <c r="K441">
        <v>0</v>
      </c>
      <c r="L441">
        <v>0</v>
      </c>
      <c r="M441">
        <v>0</v>
      </c>
      <c r="N441">
        <v>18</v>
      </c>
      <c r="O441">
        <v>200</v>
      </c>
      <c r="P441">
        <v>88</v>
      </c>
      <c r="Q441">
        <v>15</v>
      </c>
      <c r="R441">
        <v>0</v>
      </c>
      <c r="S441">
        <v>0</v>
      </c>
      <c r="T441">
        <v>0</v>
      </c>
      <c r="U441">
        <v>0</v>
      </c>
      <c r="V441">
        <v>0</v>
      </c>
      <c r="W441">
        <v>27</v>
      </c>
      <c r="X441">
        <v>0</v>
      </c>
      <c r="Y441">
        <v>307.5</v>
      </c>
      <c r="Z441">
        <v>111.5</v>
      </c>
      <c r="AA441">
        <v>61</v>
      </c>
      <c r="AB441">
        <v>0</v>
      </c>
      <c r="AC441">
        <v>0</v>
      </c>
      <c r="AD441">
        <v>0</v>
      </c>
      <c r="AE441">
        <v>0</v>
      </c>
      <c r="AF441">
        <v>0</v>
      </c>
      <c r="AH441">
        <v>0</v>
      </c>
    </row>
    <row r="442" spans="1:34" ht="15.95">
      <c r="A442" s="74" t="s">
        <v>525</v>
      </c>
      <c r="B442" s="79" t="s">
        <v>89</v>
      </c>
      <c r="C442">
        <v>48</v>
      </c>
      <c r="D442">
        <v>60</v>
      </c>
      <c r="E442">
        <v>465</v>
      </c>
      <c r="F442">
        <v>105</v>
      </c>
      <c r="G442">
        <v>261</v>
      </c>
      <c r="H442">
        <v>0</v>
      </c>
      <c r="I442">
        <v>159</v>
      </c>
      <c r="J442">
        <v>0</v>
      </c>
      <c r="K442">
        <v>156</v>
      </c>
      <c r="L442">
        <v>0</v>
      </c>
      <c r="M442">
        <v>75</v>
      </c>
      <c r="N442">
        <v>90</v>
      </c>
      <c r="O442">
        <v>324</v>
      </c>
      <c r="P442">
        <v>63</v>
      </c>
      <c r="Q442">
        <v>180</v>
      </c>
      <c r="R442">
        <v>0</v>
      </c>
      <c r="S442">
        <v>199</v>
      </c>
      <c r="T442">
        <v>0</v>
      </c>
      <c r="U442">
        <v>71</v>
      </c>
      <c r="V442">
        <v>0</v>
      </c>
      <c r="W442">
        <v>81</v>
      </c>
      <c r="X442">
        <v>72</v>
      </c>
      <c r="Y442">
        <v>379.96000000000004</v>
      </c>
      <c r="Z442">
        <v>105</v>
      </c>
      <c r="AA442">
        <v>192</v>
      </c>
      <c r="AB442">
        <v>0</v>
      </c>
      <c r="AC442">
        <v>249</v>
      </c>
      <c r="AD442">
        <v>0</v>
      </c>
      <c r="AE442">
        <v>87</v>
      </c>
      <c r="AF442">
        <v>0</v>
      </c>
      <c r="AH442">
        <v>0</v>
      </c>
    </row>
    <row r="443" spans="1:34" ht="15.95">
      <c r="A443" s="73" t="s">
        <v>526</v>
      </c>
      <c r="B443" s="79" t="s">
        <v>89</v>
      </c>
      <c r="C443">
        <v>0</v>
      </c>
      <c r="D443">
        <v>15</v>
      </c>
      <c r="E443">
        <v>240</v>
      </c>
      <c r="F443">
        <v>90</v>
      </c>
      <c r="G443">
        <v>15</v>
      </c>
      <c r="H443">
        <v>15</v>
      </c>
      <c r="I443">
        <v>0</v>
      </c>
      <c r="J443">
        <v>0</v>
      </c>
      <c r="K443">
        <v>0</v>
      </c>
      <c r="L443">
        <v>0</v>
      </c>
      <c r="M443">
        <v>0</v>
      </c>
      <c r="N443">
        <v>30</v>
      </c>
      <c r="O443">
        <v>219</v>
      </c>
      <c r="P443">
        <v>90</v>
      </c>
      <c r="Q443">
        <v>9</v>
      </c>
      <c r="R443">
        <v>0</v>
      </c>
      <c r="S443">
        <v>0</v>
      </c>
      <c r="T443">
        <v>0</v>
      </c>
      <c r="U443">
        <v>0</v>
      </c>
      <c r="V443">
        <v>0</v>
      </c>
      <c r="W443">
        <v>0</v>
      </c>
      <c r="X443">
        <v>30</v>
      </c>
      <c r="Y443">
        <v>234</v>
      </c>
      <c r="Z443">
        <v>90</v>
      </c>
      <c r="AA443">
        <v>9</v>
      </c>
      <c r="AB443">
        <v>0</v>
      </c>
      <c r="AC443">
        <v>0</v>
      </c>
      <c r="AD443">
        <v>0</v>
      </c>
      <c r="AE443">
        <v>0</v>
      </c>
      <c r="AF443">
        <v>0</v>
      </c>
      <c r="AH443">
        <v>0</v>
      </c>
    </row>
    <row r="444" spans="1:34" ht="15.95">
      <c r="A444" s="73" t="s">
        <v>527</v>
      </c>
      <c r="B444" s="79" t="s">
        <v>89</v>
      </c>
      <c r="C444">
        <v>0</v>
      </c>
      <c r="D444">
        <v>1.5</v>
      </c>
      <c r="E444">
        <v>0</v>
      </c>
      <c r="F444">
        <v>0</v>
      </c>
      <c r="G444">
        <v>0</v>
      </c>
      <c r="H444">
        <v>0</v>
      </c>
      <c r="I444">
        <v>0</v>
      </c>
      <c r="J444">
        <v>0</v>
      </c>
      <c r="K444">
        <v>0</v>
      </c>
      <c r="L444">
        <v>0</v>
      </c>
      <c r="M444">
        <v>0</v>
      </c>
      <c r="N444">
        <v>24</v>
      </c>
      <c r="O444">
        <v>0</v>
      </c>
      <c r="P444">
        <v>0</v>
      </c>
      <c r="Q444">
        <v>0</v>
      </c>
      <c r="R444">
        <v>0</v>
      </c>
      <c r="S444">
        <v>0</v>
      </c>
      <c r="T444">
        <v>0</v>
      </c>
      <c r="U444">
        <v>0</v>
      </c>
      <c r="V444">
        <v>0</v>
      </c>
      <c r="W444">
        <v>0</v>
      </c>
      <c r="X444">
        <v>31.5</v>
      </c>
      <c r="Y444">
        <v>15</v>
      </c>
      <c r="Z444">
        <v>15</v>
      </c>
      <c r="AA444">
        <v>0</v>
      </c>
      <c r="AB444">
        <v>0</v>
      </c>
      <c r="AC444">
        <v>0</v>
      </c>
      <c r="AD444">
        <v>0</v>
      </c>
      <c r="AE444">
        <v>0</v>
      </c>
      <c r="AF444">
        <v>0</v>
      </c>
      <c r="AH444">
        <v>0</v>
      </c>
    </row>
    <row r="445" spans="1:34" ht="15.95">
      <c r="A445" s="74" t="s">
        <v>528</v>
      </c>
      <c r="B445" s="79" t="s">
        <v>89</v>
      </c>
      <c r="C445">
        <v>0</v>
      </c>
      <c r="D445">
        <v>34.75</v>
      </c>
      <c r="E445">
        <v>0</v>
      </c>
      <c r="F445">
        <v>7.85</v>
      </c>
      <c r="G445">
        <v>0</v>
      </c>
      <c r="H445">
        <v>0</v>
      </c>
      <c r="I445">
        <v>0</v>
      </c>
      <c r="J445">
        <v>0</v>
      </c>
      <c r="K445">
        <v>0</v>
      </c>
      <c r="L445">
        <v>0</v>
      </c>
      <c r="M445">
        <v>0</v>
      </c>
      <c r="N445">
        <v>18.2</v>
      </c>
      <c r="O445">
        <v>9</v>
      </c>
      <c r="P445">
        <v>0</v>
      </c>
      <c r="Q445">
        <v>0</v>
      </c>
      <c r="R445">
        <v>0</v>
      </c>
      <c r="S445">
        <v>0</v>
      </c>
      <c r="T445">
        <v>0</v>
      </c>
      <c r="U445">
        <v>0</v>
      </c>
      <c r="V445">
        <v>0</v>
      </c>
      <c r="W445">
        <v>0</v>
      </c>
      <c r="X445">
        <v>32.78</v>
      </c>
      <c r="Y445">
        <v>18</v>
      </c>
      <c r="Z445">
        <v>0</v>
      </c>
      <c r="AA445">
        <v>0</v>
      </c>
      <c r="AB445">
        <v>0</v>
      </c>
      <c r="AC445">
        <v>0</v>
      </c>
      <c r="AD445">
        <v>0</v>
      </c>
      <c r="AE445">
        <v>0</v>
      </c>
      <c r="AF445">
        <v>0</v>
      </c>
      <c r="AH445">
        <v>0</v>
      </c>
    </row>
    <row r="446" spans="1:34" ht="15.95">
      <c r="A446" s="74" t="s">
        <v>529</v>
      </c>
      <c r="B446" s="79" t="s">
        <v>89</v>
      </c>
      <c r="C446">
        <v>0</v>
      </c>
      <c r="D446">
        <v>15</v>
      </c>
      <c r="E446">
        <v>3</v>
      </c>
      <c r="F446">
        <v>27</v>
      </c>
      <c r="G446">
        <v>0</v>
      </c>
      <c r="H446">
        <v>0</v>
      </c>
      <c r="I446">
        <v>0</v>
      </c>
      <c r="J446">
        <v>0</v>
      </c>
      <c r="K446">
        <v>0</v>
      </c>
      <c r="L446">
        <v>0</v>
      </c>
      <c r="M446">
        <v>0</v>
      </c>
      <c r="N446">
        <v>26.4</v>
      </c>
      <c r="O446">
        <v>0</v>
      </c>
      <c r="P446">
        <v>0</v>
      </c>
      <c r="Q446">
        <v>0</v>
      </c>
      <c r="R446">
        <v>0</v>
      </c>
      <c r="S446">
        <v>0</v>
      </c>
      <c r="T446">
        <v>0</v>
      </c>
      <c r="U446">
        <v>0</v>
      </c>
      <c r="V446">
        <v>0</v>
      </c>
      <c r="W446">
        <v>0</v>
      </c>
      <c r="X446">
        <v>22.8</v>
      </c>
      <c r="Y446">
        <v>3</v>
      </c>
      <c r="Z446">
        <v>15</v>
      </c>
      <c r="AA446">
        <v>0</v>
      </c>
      <c r="AB446">
        <v>0</v>
      </c>
      <c r="AC446">
        <v>0</v>
      </c>
      <c r="AD446">
        <v>0</v>
      </c>
      <c r="AE446">
        <v>0</v>
      </c>
      <c r="AF446">
        <v>0</v>
      </c>
      <c r="AH446">
        <v>0</v>
      </c>
    </row>
    <row r="447" spans="1:34" ht="15.95">
      <c r="A447" s="73" t="s">
        <v>530</v>
      </c>
      <c r="B447" s="79" t="s">
        <v>89</v>
      </c>
      <c r="C447">
        <v>0</v>
      </c>
      <c r="D447">
        <v>0</v>
      </c>
      <c r="E447">
        <v>45</v>
      </c>
      <c r="F447">
        <v>45</v>
      </c>
      <c r="G447">
        <v>0</v>
      </c>
      <c r="H447">
        <v>30</v>
      </c>
      <c r="I447">
        <v>30</v>
      </c>
      <c r="J447">
        <v>0</v>
      </c>
      <c r="K447">
        <v>0</v>
      </c>
      <c r="L447">
        <v>0</v>
      </c>
      <c r="M447">
        <v>0</v>
      </c>
      <c r="N447">
        <v>0</v>
      </c>
      <c r="O447">
        <v>15</v>
      </c>
      <c r="P447">
        <v>10</v>
      </c>
      <c r="Q447">
        <v>0</v>
      </c>
      <c r="R447">
        <v>24</v>
      </c>
      <c r="S447">
        <v>0</v>
      </c>
      <c r="T447">
        <v>0</v>
      </c>
      <c r="U447">
        <v>0</v>
      </c>
      <c r="V447">
        <v>0</v>
      </c>
      <c r="W447">
        <v>0</v>
      </c>
      <c r="X447">
        <v>15</v>
      </c>
      <c r="Y447">
        <v>30</v>
      </c>
      <c r="Z447">
        <v>15</v>
      </c>
      <c r="AA447">
        <v>0</v>
      </c>
      <c r="AB447">
        <v>30</v>
      </c>
      <c r="AC447">
        <v>0</v>
      </c>
      <c r="AD447">
        <v>0</v>
      </c>
      <c r="AE447">
        <v>0</v>
      </c>
      <c r="AF447">
        <v>0</v>
      </c>
      <c r="AH447">
        <v>0</v>
      </c>
    </row>
    <row r="448" spans="1:34" ht="15.95">
      <c r="A448" s="73" t="s">
        <v>531</v>
      </c>
      <c r="B448" s="79" t="s">
        <v>89</v>
      </c>
      <c r="C448">
        <v>15</v>
      </c>
      <c r="D448">
        <v>30</v>
      </c>
      <c r="E448">
        <v>3</v>
      </c>
      <c r="F448">
        <v>28</v>
      </c>
      <c r="G448">
        <v>0</v>
      </c>
      <c r="H448">
        <v>0</v>
      </c>
      <c r="I448">
        <v>0</v>
      </c>
      <c r="J448">
        <v>0</v>
      </c>
      <c r="K448">
        <v>0</v>
      </c>
      <c r="L448">
        <v>0</v>
      </c>
      <c r="M448">
        <v>0</v>
      </c>
      <c r="N448">
        <v>70.1</v>
      </c>
      <c r="O448">
        <v>0</v>
      </c>
      <c r="P448">
        <v>24</v>
      </c>
      <c r="Q448">
        <v>0</v>
      </c>
      <c r="R448">
        <v>0</v>
      </c>
      <c r="S448">
        <v>0</v>
      </c>
      <c r="T448">
        <v>0</v>
      </c>
      <c r="U448">
        <v>0</v>
      </c>
      <c r="V448">
        <v>0</v>
      </c>
      <c r="W448">
        <v>0</v>
      </c>
      <c r="X448">
        <v>109.9</v>
      </c>
      <c r="Y448">
        <v>0</v>
      </c>
      <c r="Z448">
        <v>6</v>
      </c>
      <c r="AA448">
        <v>0</v>
      </c>
      <c r="AB448">
        <v>0</v>
      </c>
      <c r="AC448">
        <v>0</v>
      </c>
      <c r="AD448">
        <v>0</v>
      </c>
      <c r="AE448">
        <v>0</v>
      </c>
      <c r="AF448">
        <v>0</v>
      </c>
      <c r="AH448">
        <v>0</v>
      </c>
    </row>
    <row r="449" spans="1:34" ht="15.95">
      <c r="A449" s="74" t="s">
        <v>532</v>
      </c>
      <c r="B449" s="79" t="s">
        <v>89</v>
      </c>
      <c r="C449">
        <v>0</v>
      </c>
      <c r="D449">
        <v>15</v>
      </c>
      <c r="E449">
        <v>0</v>
      </c>
      <c r="F449">
        <v>9.12</v>
      </c>
      <c r="G449">
        <v>0</v>
      </c>
      <c r="H449">
        <v>0</v>
      </c>
      <c r="I449">
        <v>0</v>
      </c>
      <c r="J449">
        <v>0</v>
      </c>
      <c r="K449">
        <v>0</v>
      </c>
      <c r="L449">
        <v>0</v>
      </c>
      <c r="M449">
        <v>15</v>
      </c>
      <c r="N449">
        <v>0</v>
      </c>
      <c r="O449">
        <v>15</v>
      </c>
      <c r="P449">
        <v>3</v>
      </c>
      <c r="Q449">
        <v>0</v>
      </c>
      <c r="R449">
        <v>0</v>
      </c>
      <c r="S449">
        <v>0</v>
      </c>
      <c r="T449">
        <v>0</v>
      </c>
      <c r="U449">
        <v>0</v>
      </c>
      <c r="V449">
        <v>0</v>
      </c>
      <c r="W449">
        <v>15</v>
      </c>
      <c r="X449">
        <v>11.4</v>
      </c>
      <c r="Y449">
        <v>0</v>
      </c>
      <c r="Z449">
        <v>6</v>
      </c>
      <c r="AA449">
        <v>0</v>
      </c>
      <c r="AB449">
        <v>0</v>
      </c>
      <c r="AC449">
        <v>0</v>
      </c>
      <c r="AD449">
        <v>0</v>
      </c>
      <c r="AE449">
        <v>0</v>
      </c>
      <c r="AF449">
        <v>0</v>
      </c>
      <c r="AH449">
        <v>0</v>
      </c>
    </row>
    <row r="450" spans="1:34" ht="15.95">
      <c r="A450" s="73" t="s">
        <v>533</v>
      </c>
      <c r="B450" s="79" t="s">
        <v>89</v>
      </c>
      <c r="C450">
        <v>0</v>
      </c>
      <c r="D450">
        <v>45</v>
      </c>
      <c r="E450">
        <v>0</v>
      </c>
      <c r="F450">
        <v>0</v>
      </c>
      <c r="G450">
        <v>0</v>
      </c>
      <c r="H450">
        <v>0</v>
      </c>
      <c r="I450">
        <v>0</v>
      </c>
      <c r="J450">
        <v>0</v>
      </c>
      <c r="K450">
        <v>0</v>
      </c>
      <c r="L450">
        <v>0</v>
      </c>
      <c r="M450">
        <v>0</v>
      </c>
      <c r="N450">
        <v>45</v>
      </c>
      <c r="O450">
        <v>0</v>
      </c>
      <c r="P450">
        <v>0</v>
      </c>
      <c r="Q450">
        <v>0</v>
      </c>
      <c r="R450">
        <v>0</v>
      </c>
      <c r="S450">
        <v>0</v>
      </c>
      <c r="T450">
        <v>0</v>
      </c>
      <c r="U450">
        <v>0</v>
      </c>
      <c r="V450">
        <v>0</v>
      </c>
      <c r="W450">
        <v>0</v>
      </c>
      <c r="X450">
        <v>15</v>
      </c>
      <c r="Y450">
        <v>30</v>
      </c>
      <c r="Z450">
        <v>30</v>
      </c>
      <c r="AA450">
        <v>0</v>
      </c>
      <c r="AB450">
        <v>0</v>
      </c>
      <c r="AC450">
        <v>0</v>
      </c>
      <c r="AD450">
        <v>0</v>
      </c>
      <c r="AE450">
        <v>0</v>
      </c>
      <c r="AF450">
        <v>0</v>
      </c>
      <c r="AH450">
        <v>0</v>
      </c>
    </row>
    <row r="451" spans="1:34" ht="15.95">
      <c r="A451" s="74" t="s">
        <v>534</v>
      </c>
      <c r="B451" s="79" t="s">
        <v>89</v>
      </c>
      <c r="C451">
        <v>0</v>
      </c>
      <c r="D451">
        <v>0</v>
      </c>
      <c r="E451">
        <v>0</v>
      </c>
      <c r="F451">
        <v>0</v>
      </c>
      <c r="G451">
        <v>0</v>
      </c>
      <c r="H451">
        <v>0</v>
      </c>
      <c r="I451">
        <v>0</v>
      </c>
      <c r="J451">
        <v>0</v>
      </c>
      <c r="K451">
        <v>0</v>
      </c>
      <c r="L451">
        <v>0</v>
      </c>
      <c r="M451">
        <v>0</v>
      </c>
      <c r="N451">
        <v>0</v>
      </c>
      <c r="O451">
        <v>15</v>
      </c>
      <c r="P451">
        <v>0</v>
      </c>
      <c r="Q451">
        <v>0</v>
      </c>
      <c r="R451">
        <v>0</v>
      </c>
      <c r="S451">
        <v>0</v>
      </c>
      <c r="T451">
        <v>0</v>
      </c>
      <c r="U451">
        <v>0</v>
      </c>
      <c r="V451">
        <v>0</v>
      </c>
      <c r="W451">
        <v>15</v>
      </c>
      <c r="X451">
        <v>105</v>
      </c>
      <c r="Y451">
        <v>105</v>
      </c>
      <c r="Z451">
        <v>30</v>
      </c>
      <c r="AA451">
        <v>15</v>
      </c>
      <c r="AB451">
        <v>0</v>
      </c>
      <c r="AC451">
        <v>0</v>
      </c>
      <c r="AD451">
        <v>0</v>
      </c>
      <c r="AE451">
        <v>0</v>
      </c>
      <c r="AF451">
        <v>0</v>
      </c>
      <c r="AH451">
        <v>0</v>
      </c>
    </row>
    <row r="452" spans="1:34" ht="15.95">
      <c r="A452" s="74" t="s">
        <v>535</v>
      </c>
      <c r="B452" s="79" t="s">
        <v>89</v>
      </c>
      <c r="C452">
        <v>139.2</v>
      </c>
      <c r="D452">
        <v>30</v>
      </c>
      <c r="E452">
        <v>304.79999999999995</v>
      </c>
      <c r="F452">
        <v>60.6</v>
      </c>
      <c r="G452">
        <v>361.2</v>
      </c>
      <c r="H452">
        <v>112.8</v>
      </c>
      <c r="I452">
        <v>11.4</v>
      </c>
      <c r="J452">
        <v>37.8</v>
      </c>
      <c r="K452">
        <v>203.4</v>
      </c>
      <c r="L452">
        <v>2</v>
      </c>
      <c r="M452">
        <v>180.60000000000002</v>
      </c>
      <c r="N452">
        <v>56.4</v>
      </c>
      <c r="O452">
        <v>252.00000000000003</v>
      </c>
      <c r="P452">
        <v>37.8</v>
      </c>
      <c r="Q452">
        <v>289.79999999999995</v>
      </c>
      <c r="R452">
        <v>112</v>
      </c>
      <c r="S452">
        <v>0</v>
      </c>
      <c r="T452">
        <v>41.4</v>
      </c>
      <c r="U452">
        <v>132.4</v>
      </c>
      <c r="V452">
        <v>0</v>
      </c>
      <c r="W452">
        <v>207.88000000000002</v>
      </c>
      <c r="X452">
        <v>56.4</v>
      </c>
      <c r="Y452">
        <v>293.40000000000003</v>
      </c>
      <c r="Z452">
        <v>49.199999999999996</v>
      </c>
      <c r="AA452">
        <v>347.08</v>
      </c>
      <c r="AB452">
        <v>135</v>
      </c>
      <c r="AC452">
        <v>0</v>
      </c>
      <c r="AD452">
        <v>15</v>
      </c>
      <c r="AE452">
        <v>154.8</v>
      </c>
      <c r="AF452">
        <v>0</v>
      </c>
      <c r="AH452">
        <v>2</v>
      </c>
    </row>
    <row r="453" spans="1:34" ht="32.1">
      <c r="A453" s="74" t="s">
        <v>536</v>
      </c>
      <c r="B453" s="79" t="s">
        <v>89</v>
      </c>
      <c r="C453">
        <v>24.4</v>
      </c>
      <c r="D453">
        <v>134</v>
      </c>
      <c r="E453">
        <v>217.70000000000005</v>
      </c>
      <c r="F453">
        <v>132.60000000000002</v>
      </c>
      <c r="G453">
        <v>99.9</v>
      </c>
      <c r="H453">
        <v>13</v>
      </c>
      <c r="I453">
        <v>0</v>
      </c>
      <c r="J453">
        <v>0</v>
      </c>
      <c r="K453">
        <v>0</v>
      </c>
      <c r="L453">
        <v>0</v>
      </c>
      <c r="M453">
        <v>13</v>
      </c>
      <c r="N453">
        <v>54.199999999999996</v>
      </c>
      <c r="O453">
        <v>288.6</v>
      </c>
      <c r="P453">
        <v>180.8</v>
      </c>
      <c r="Q453">
        <v>39.4</v>
      </c>
      <c r="R453">
        <v>30</v>
      </c>
      <c r="S453">
        <v>0</v>
      </c>
      <c r="T453">
        <v>0</v>
      </c>
      <c r="U453">
        <v>0</v>
      </c>
      <c r="V453">
        <v>0</v>
      </c>
      <c r="W453">
        <v>11.4</v>
      </c>
      <c r="X453">
        <v>55.6</v>
      </c>
      <c r="Y453">
        <v>378.79999999999995</v>
      </c>
      <c r="Z453">
        <v>238.60000000000002</v>
      </c>
      <c r="AA453">
        <v>123.2</v>
      </c>
      <c r="AB453">
        <v>25</v>
      </c>
      <c r="AC453">
        <v>13</v>
      </c>
      <c r="AD453">
        <v>0</v>
      </c>
      <c r="AE453">
        <v>0</v>
      </c>
      <c r="AF453">
        <v>0</v>
      </c>
      <c r="AH453">
        <v>0</v>
      </c>
    </row>
    <row r="454" spans="1:34" ht="15.95">
      <c r="A454" s="73" t="s">
        <v>537</v>
      </c>
      <c r="B454" s="79" t="s">
        <v>89</v>
      </c>
      <c r="C454">
        <v>0</v>
      </c>
      <c r="D454">
        <v>68.4</v>
      </c>
      <c r="E454">
        <v>112.60000000000002</v>
      </c>
      <c r="F454">
        <v>78.4</v>
      </c>
      <c r="G454">
        <v>22.8</v>
      </c>
      <c r="H454">
        <v>0</v>
      </c>
      <c r="I454">
        <v>57</v>
      </c>
      <c r="J454">
        <v>0</v>
      </c>
      <c r="K454">
        <v>0</v>
      </c>
      <c r="L454">
        <v>0</v>
      </c>
      <c r="M454">
        <v>0</v>
      </c>
      <c r="N454">
        <v>79.2</v>
      </c>
      <c r="O454">
        <v>94.800000000000011</v>
      </c>
      <c r="P454">
        <v>68.4</v>
      </c>
      <c r="Q454">
        <v>0</v>
      </c>
      <c r="R454">
        <v>0</v>
      </c>
      <c r="S454">
        <v>57.4</v>
      </c>
      <c r="T454">
        <v>0</v>
      </c>
      <c r="U454">
        <v>0</v>
      </c>
      <c r="V454">
        <v>0</v>
      </c>
      <c r="W454">
        <v>0</v>
      </c>
      <c r="X454">
        <v>71.4</v>
      </c>
      <c r="Y454">
        <v>121.20000000000002</v>
      </c>
      <c r="Z454">
        <v>94.800000000000011</v>
      </c>
      <c r="AA454">
        <v>0</v>
      </c>
      <c r="AB454">
        <v>0</v>
      </c>
      <c r="AC454">
        <v>49.199999999999996</v>
      </c>
      <c r="AD454">
        <v>0</v>
      </c>
      <c r="AE454">
        <v>0</v>
      </c>
      <c r="AF454">
        <v>0</v>
      </c>
      <c r="AH454">
        <v>0</v>
      </c>
    </row>
    <row r="455" spans="1:34" ht="32.1">
      <c r="A455" s="74" t="s">
        <v>538</v>
      </c>
      <c r="B455" s="79" t="s">
        <v>138</v>
      </c>
      <c r="C455">
        <v>0</v>
      </c>
      <c r="D455">
        <v>0</v>
      </c>
      <c r="E455">
        <v>420</v>
      </c>
      <c r="F455">
        <v>120</v>
      </c>
      <c r="G455">
        <v>120</v>
      </c>
      <c r="H455">
        <v>30</v>
      </c>
      <c r="I455">
        <v>195</v>
      </c>
      <c r="J455">
        <v>15</v>
      </c>
      <c r="K455">
        <v>0</v>
      </c>
      <c r="L455">
        <v>0</v>
      </c>
      <c r="M455">
        <v>0</v>
      </c>
      <c r="N455">
        <v>0</v>
      </c>
      <c r="O455">
        <v>225</v>
      </c>
      <c r="P455">
        <v>105</v>
      </c>
      <c r="Q455">
        <v>60</v>
      </c>
      <c r="R455">
        <v>14</v>
      </c>
      <c r="S455">
        <v>71</v>
      </c>
      <c r="T455">
        <v>0</v>
      </c>
      <c r="U455">
        <v>0</v>
      </c>
      <c r="V455">
        <v>0</v>
      </c>
      <c r="W455">
        <v>0</v>
      </c>
      <c r="X455">
        <v>0</v>
      </c>
      <c r="Y455">
        <v>345</v>
      </c>
      <c r="Z455">
        <v>120</v>
      </c>
      <c r="AA455">
        <v>90</v>
      </c>
      <c r="AB455">
        <v>15</v>
      </c>
      <c r="AC455">
        <v>105</v>
      </c>
      <c r="AD455">
        <v>0</v>
      </c>
      <c r="AE455">
        <v>0</v>
      </c>
      <c r="AF455">
        <v>0</v>
      </c>
      <c r="AH455">
        <v>0</v>
      </c>
    </row>
    <row r="456" spans="1:34" ht="32.1">
      <c r="A456" s="73" t="s">
        <v>539</v>
      </c>
      <c r="B456" s="79" t="s">
        <v>138</v>
      </c>
      <c r="C456">
        <v>105</v>
      </c>
      <c r="D456">
        <v>15</v>
      </c>
      <c r="E456">
        <v>600</v>
      </c>
      <c r="F456">
        <v>225</v>
      </c>
      <c r="G456">
        <v>480</v>
      </c>
      <c r="H456">
        <v>75</v>
      </c>
      <c r="I456">
        <v>75</v>
      </c>
      <c r="J456">
        <v>0</v>
      </c>
      <c r="K456">
        <v>660</v>
      </c>
      <c r="L456">
        <v>0</v>
      </c>
      <c r="M456">
        <v>165</v>
      </c>
      <c r="N456">
        <v>69</v>
      </c>
      <c r="O456">
        <v>285</v>
      </c>
      <c r="P456">
        <v>30</v>
      </c>
      <c r="Q456">
        <v>270</v>
      </c>
      <c r="R456">
        <v>28</v>
      </c>
      <c r="S456">
        <v>24</v>
      </c>
      <c r="T456">
        <v>0</v>
      </c>
      <c r="U456">
        <v>219</v>
      </c>
      <c r="V456">
        <v>0</v>
      </c>
      <c r="W456">
        <v>120</v>
      </c>
      <c r="X456">
        <v>30</v>
      </c>
      <c r="Y456">
        <v>415</v>
      </c>
      <c r="Z456">
        <v>90</v>
      </c>
      <c r="AA456">
        <v>340</v>
      </c>
      <c r="AB456">
        <v>120</v>
      </c>
      <c r="AC456">
        <v>45</v>
      </c>
      <c r="AD456">
        <v>0</v>
      </c>
      <c r="AE456">
        <v>325</v>
      </c>
      <c r="AF456">
        <v>0</v>
      </c>
      <c r="AH456">
        <v>0</v>
      </c>
    </row>
    <row r="457" spans="1:34" ht="32.1">
      <c r="A457" s="74" t="s">
        <v>540</v>
      </c>
      <c r="B457" s="79" t="s">
        <v>89</v>
      </c>
      <c r="C457">
        <v>30</v>
      </c>
      <c r="D457">
        <v>27</v>
      </c>
      <c r="E457">
        <v>87</v>
      </c>
      <c r="F457">
        <v>60</v>
      </c>
      <c r="G457">
        <v>54</v>
      </c>
      <c r="H457">
        <v>0</v>
      </c>
      <c r="I457">
        <v>27</v>
      </c>
      <c r="J457">
        <v>0</v>
      </c>
      <c r="K457">
        <v>0</v>
      </c>
      <c r="L457">
        <v>0</v>
      </c>
      <c r="M457">
        <v>12</v>
      </c>
      <c r="N457">
        <v>9</v>
      </c>
      <c r="O457">
        <v>114</v>
      </c>
      <c r="P457">
        <v>63</v>
      </c>
      <c r="Q457">
        <v>42</v>
      </c>
      <c r="R457">
        <v>0</v>
      </c>
      <c r="S457">
        <v>34</v>
      </c>
      <c r="T457">
        <v>0</v>
      </c>
      <c r="U457">
        <v>0</v>
      </c>
      <c r="V457">
        <v>0</v>
      </c>
      <c r="W457">
        <v>9</v>
      </c>
      <c r="X457">
        <v>51</v>
      </c>
      <c r="Y457">
        <v>129.91</v>
      </c>
      <c r="Z457">
        <v>87</v>
      </c>
      <c r="AA457">
        <v>42</v>
      </c>
      <c r="AB457">
        <v>0</v>
      </c>
      <c r="AC457">
        <v>6</v>
      </c>
      <c r="AD457">
        <v>0</v>
      </c>
      <c r="AE457">
        <v>0</v>
      </c>
      <c r="AF457">
        <v>0</v>
      </c>
      <c r="AH457">
        <v>0</v>
      </c>
    </row>
    <row r="458" spans="1:34" ht="32.1">
      <c r="A458" s="74" t="s">
        <v>541</v>
      </c>
      <c r="B458" s="79" t="s">
        <v>89</v>
      </c>
      <c r="C458">
        <v>30</v>
      </c>
      <c r="D458">
        <v>39</v>
      </c>
      <c r="E458">
        <v>346</v>
      </c>
      <c r="F458">
        <v>189</v>
      </c>
      <c r="G458">
        <v>14</v>
      </c>
      <c r="H458">
        <v>0</v>
      </c>
      <c r="I458">
        <v>0</v>
      </c>
      <c r="J458">
        <v>0</v>
      </c>
      <c r="K458">
        <v>0</v>
      </c>
      <c r="L458">
        <v>0</v>
      </c>
      <c r="M458">
        <v>3</v>
      </c>
      <c r="N458">
        <v>84</v>
      </c>
      <c r="O458">
        <v>201</v>
      </c>
      <c r="P458">
        <v>88</v>
      </c>
      <c r="Q458">
        <v>3</v>
      </c>
      <c r="R458">
        <v>0</v>
      </c>
      <c r="S458">
        <v>0</v>
      </c>
      <c r="T458">
        <v>0</v>
      </c>
      <c r="U458">
        <v>0</v>
      </c>
      <c r="V458">
        <v>0</v>
      </c>
      <c r="W458">
        <v>0</v>
      </c>
      <c r="X458">
        <v>48</v>
      </c>
      <c r="Y458">
        <v>276</v>
      </c>
      <c r="Z458">
        <v>119</v>
      </c>
      <c r="AA458">
        <v>18</v>
      </c>
      <c r="AB458">
        <v>0</v>
      </c>
      <c r="AC458">
        <v>18</v>
      </c>
      <c r="AD458">
        <v>0</v>
      </c>
      <c r="AE458">
        <v>0</v>
      </c>
      <c r="AF458">
        <v>0</v>
      </c>
      <c r="AH458">
        <v>0</v>
      </c>
    </row>
    <row r="459" spans="1:34" ht="15.95">
      <c r="A459" s="73" t="s">
        <v>542</v>
      </c>
      <c r="B459" s="79" t="s">
        <v>89</v>
      </c>
      <c r="C459">
        <v>28.75</v>
      </c>
      <c r="D459">
        <v>19.04</v>
      </c>
      <c r="E459">
        <v>511.4</v>
      </c>
      <c r="F459">
        <v>201.37</v>
      </c>
      <c r="G459">
        <v>187.85</v>
      </c>
      <c r="H459">
        <v>0</v>
      </c>
      <c r="I459">
        <v>15</v>
      </c>
      <c r="J459">
        <v>0</v>
      </c>
      <c r="K459">
        <v>0</v>
      </c>
      <c r="L459">
        <v>0</v>
      </c>
      <c r="M459">
        <v>18</v>
      </c>
      <c r="N459">
        <v>36</v>
      </c>
      <c r="O459">
        <v>354.07</v>
      </c>
      <c r="P459">
        <v>93.4</v>
      </c>
      <c r="Q459">
        <v>98.57</v>
      </c>
      <c r="R459">
        <v>0</v>
      </c>
      <c r="S459">
        <v>0</v>
      </c>
      <c r="T459">
        <v>0</v>
      </c>
      <c r="U459">
        <v>0</v>
      </c>
      <c r="V459">
        <v>0</v>
      </c>
      <c r="W459">
        <v>0</v>
      </c>
      <c r="X459">
        <v>53.86</v>
      </c>
      <c r="Y459">
        <v>510</v>
      </c>
      <c r="Z459">
        <v>153.4</v>
      </c>
      <c r="AA459">
        <v>147</v>
      </c>
      <c r="AB459">
        <v>0</v>
      </c>
      <c r="AC459">
        <v>0</v>
      </c>
      <c r="AD459">
        <v>0</v>
      </c>
      <c r="AE459">
        <v>0</v>
      </c>
      <c r="AF459">
        <v>0</v>
      </c>
      <c r="AH459">
        <v>0</v>
      </c>
    </row>
    <row r="460" spans="1:34" ht="32.1">
      <c r="A460" s="73" t="s">
        <v>543</v>
      </c>
      <c r="B460" s="79" t="s">
        <v>138</v>
      </c>
      <c r="C460">
        <v>0</v>
      </c>
      <c r="D460">
        <v>0</v>
      </c>
      <c r="E460">
        <v>666.07999999999993</v>
      </c>
      <c r="F460">
        <v>209.25</v>
      </c>
      <c r="G460">
        <v>87</v>
      </c>
      <c r="H460">
        <v>284.25</v>
      </c>
      <c r="I460">
        <v>156</v>
      </c>
      <c r="J460">
        <v>0</v>
      </c>
      <c r="K460">
        <v>15</v>
      </c>
      <c r="L460">
        <v>1</v>
      </c>
      <c r="M460">
        <v>0</v>
      </c>
      <c r="N460">
        <v>0</v>
      </c>
      <c r="O460">
        <v>494</v>
      </c>
      <c r="P460">
        <v>143.34</v>
      </c>
      <c r="Q460">
        <v>30</v>
      </c>
      <c r="R460">
        <v>180.34</v>
      </c>
      <c r="S460">
        <v>108</v>
      </c>
      <c r="T460">
        <v>0</v>
      </c>
      <c r="U460">
        <v>0</v>
      </c>
      <c r="V460">
        <v>0</v>
      </c>
      <c r="W460">
        <v>0</v>
      </c>
      <c r="X460">
        <v>0</v>
      </c>
      <c r="Y460">
        <v>603.92000000000007</v>
      </c>
      <c r="Z460">
        <v>192.45000000000002</v>
      </c>
      <c r="AA460">
        <v>45</v>
      </c>
      <c r="AB460">
        <v>199.49</v>
      </c>
      <c r="AC460">
        <v>126</v>
      </c>
      <c r="AD460">
        <v>0</v>
      </c>
      <c r="AE460">
        <v>0</v>
      </c>
      <c r="AF460">
        <v>0</v>
      </c>
      <c r="AH460">
        <v>1</v>
      </c>
    </row>
    <row r="461" spans="1:34" ht="15.95">
      <c r="A461" s="73" t="s">
        <v>544</v>
      </c>
      <c r="B461" s="79" t="s">
        <v>89</v>
      </c>
      <c r="C461">
        <v>43.5</v>
      </c>
      <c r="D461">
        <v>49</v>
      </c>
      <c r="E461">
        <v>388.5</v>
      </c>
      <c r="F461">
        <v>137</v>
      </c>
      <c r="G461">
        <v>43.5</v>
      </c>
      <c r="H461">
        <v>0</v>
      </c>
      <c r="I461">
        <v>0</v>
      </c>
      <c r="J461">
        <v>0</v>
      </c>
      <c r="K461">
        <v>0</v>
      </c>
      <c r="L461">
        <v>1</v>
      </c>
      <c r="M461">
        <v>59</v>
      </c>
      <c r="N461">
        <v>79.5</v>
      </c>
      <c r="O461">
        <v>341</v>
      </c>
      <c r="P461">
        <v>150</v>
      </c>
      <c r="Q461">
        <v>86</v>
      </c>
      <c r="R461">
        <v>0</v>
      </c>
      <c r="S461">
        <v>0</v>
      </c>
      <c r="T461">
        <v>0</v>
      </c>
      <c r="U461">
        <v>0</v>
      </c>
      <c r="V461">
        <v>0</v>
      </c>
      <c r="W461">
        <v>25.96</v>
      </c>
      <c r="X461">
        <v>94</v>
      </c>
      <c r="Y461">
        <v>497.5</v>
      </c>
      <c r="Z461">
        <v>179.5</v>
      </c>
      <c r="AA461">
        <v>81.960000000000008</v>
      </c>
      <c r="AB461">
        <v>0</v>
      </c>
      <c r="AC461">
        <v>0</v>
      </c>
      <c r="AD461">
        <v>0</v>
      </c>
      <c r="AE461">
        <v>0</v>
      </c>
      <c r="AF461">
        <v>0</v>
      </c>
      <c r="AH461">
        <v>1</v>
      </c>
    </row>
    <row r="462" spans="1:34" ht="15.95">
      <c r="A462" s="73" t="s">
        <v>545</v>
      </c>
      <c r="B462" s="79" t="s">
        <v>89</v>
      </c>
      <c r="C462">
        <v>45</v>
      </c>
      <c r="D462">
        <v>82</v>
      </c>
      <c r="E462">
        <v>285.23</v>
      </c>
      <c r="F462">
        <v>126</v>
      </c>
      <c r="G462">
        <v>135</v>
      </c>
      <c r="H462">
        <v>99</v>
      </c>
      <c r="I462">
        <v>30</v>
      </c>
      <c r="J462">
        <v>282.23</v>
      </c>
      <c r="K462">
        <v>0</v>
      </c>
      <c r="L462">
        <v>1</v>
      </c>
      <c r="M462">
        <v>45</v>
      </c>
      <c r="N462">
        <v>111.5</v>
      </c>
      <c r="O462">
        <v>111</v>
      </c>
      <c r="P462">
        <v>59</v>
      </c>
      <c r="Q462">
        <v>45</v>
      </c>
      <c r="R462">
        <v>68</v>
      </c>
      <c r="S462">
        <v>0</v>
      </c>
      <c r="T462">
        <v>115</v>
      </c>
      <c r="U462">
        <v>0</v>
      </c>
      <c r="V462">
        <v>0</v>
      </c>
      <c r="W462">
        <v>0</v>
      </c>
      <c r="X462">
        <v>97</v>
      </c>
      <c r="Y462">
        <v>231</v>
      </c>
      <c r="Z462">
        <v>110</v>
      </c>
      <c r="AA462">
        <v>45</v>
      </c>
      <c r="AB462">
        <v>77</v>
      </c>
      <c r="AC462">
        <v>15</v>
      </c>
      <c r="AD462">
        <v>249</v>
      </c>
      <c r="AE462">
        <v>0</v>
      </c>
      <c r="AF462">
        <v>0</v>
      </c>
      <c r="AH462">
        <v>1</v>
      </c>
    </row>
    <row r="463" spans="1:34" ht="48">
      <c r="A463" s="74" t="s">
        <v>546</v>
      </c>
      <c r="B463" s="79" t="s">
        <v>89</v>
      </c>
      <c r="C463">
        <v>30</v>
      </c>
      <c r="D463">
        <v>300</v>
      </c>
      <c r="E463">
        <v>696.06</v>
      </c>
      <c r="F463">
        <v>481.5</v>
      </c>
      <c r="G463">
        <v>30</v>
      </c>
      <c r="H463">
        <v>0</v>
      </c>
      <c r="I463">
        <v>0</v>
      </c>
      <c r="J463">
        <v>0</v>
      </c>
      <c r="K463">
        <v>0</v>
      </c>
      <c r="L463">
        <v>1</v>
      </c>
      <c r="M463">
        <v>15</v>
      </c>
      <c r="N463">
        <v>340</v>
      </c>
      <c r="O463">
        <v>525</v>
      </c>
      <c r="P463">
        <v>329</v>
      </c>
      <c r="Q463">
        <v>15</v>
      </c>
      <c r="R463">
        <v>14</v>
      </c>
      <c r="S463">
        <v>0</v>
      </c>
      <c r="T463">
        <v>0</v>
      </c>
      <c r="U463">
        <v>0</v>
      </c>
      <c r="V463">
        <v>0</v>
      </c>
      <c r="W463">
        <v>0</v>
      </c>
      <c r="X463">
        <v>350</v>
      </c>
      <c r="Y463">
        <v>570</v>
      </c>
      <c r="Z463">
        <v>376.5</v>
      </c>
      <c r="AA463">
        <v>30</v>
      </c>
      <c r="AB463">
        <v>15</v>
      </c>
      <c r="AC463">
        <v>0</v>
      </c>
      <c r="AD463">
        <v>0</v>
      </c>
      <c r="AE463">
        <v>25</v>
      </c>
      <c r="AF463">
        <v>0</v>
      </c>
      <c r="AH463">
        <v>1</v>
      </c>
    </row>
    <row r="464" spans="1:34" ht="15.95">
      <c r="A464" s="73" t="s">
        <v>547</v>
      </c>
      <c r="B464" s="79" t="s">
        <v>89</v>
      </c>
      <c r="C464">
        <v>11.4</v>
      </c>
      <c r="D464">
        <v>341.99999999999994</v>
      </c>
      <c r="E464">
        <v>478.79999999999967</v>
      </c>
      <c r="F464">
        <v>319.2</v>
      </c>
      <c r="G464">
        <v>11.4</v>
      </c>
      <c r="H464">
        <v>45.6</v>
      </c>
      <c r="I464">
        <v>45.6</v>
      </c>
      <c r="J464">
        <v>0</v>
      </c>
      <c r="K464">
        <v>0</v>
      </c>
      <c r="L464">
        <v>0</v>
      </c>
      <c r="M464">
        <v>11.4</v>
      </c>
      <c r="N464">
        <v>307.8</v>
      </c>
      <c r="O464">
        <v>341.99999999999994</v>
      </c>
      <c r="P464">
        <v>197.36000000000007</v>
      </c>
      <c r="Q464">
        <v>34.2</v>
      </c>
      <c r="R464">
        <v>114.19999999999999</v>
      </c>
      <c r="S464">
        <v>0</v>
      </c>
      <c r="T464">
        <v>0</v>
      </c>
      <c r="U464">
        <v>0</v>
      </c>
      <c r="V464">
        <v>0</v>
      </c>
      <c r="W464">
        <v>0</v>
      </c>
      <c r="X464">
        <v>273.60000000000008</v>
      </c>
      <c r="Y464">
        <v>512.99999999999966</v>
      </c>
      <c r="Z464">
        <v>296.40000000000003</v>
      </c>
      <c r="AA464">
        <v>57</v>
      </c>
      <c r="AB464">
        <v>136.8</v>
      </c>
      <c r="AC464">
        <v>22.8</v>
      </c>
      <c r="AD464">
        <v>0</v>
      </c>
      <c r="AE464">
        <v>0</v>
      </c>
      <c r="AF464">
        <v>0</v>
      </c>
      <c r="AH464">
        <v>0</v>
      </c>
    </row>
    <row r="465" spans="1:34" ht="15.95">
      <c r="A465" s="74" t="s">
        <v>548</v>
      </c>
      <c r="B465" s="79" t="s">
        <v>89</v>
      </c>
      <c r="C465">
        <v>0</v>
      </c>
      <c r="D465">
        <v>15</v>
      </c>
      <c r="E465">
        <v>15</v>
      </c>
      <c r="F465">
        <v>3</v>
      </c>
      <c r="G465">
        <v>0</v>
      </c>
      <c r="H465">
        <v>0</v>
      </c>
      <c r="I465">
        <v>0</v>
      </c>
      <c r="J465">
        <v>0</v>
      </c>
      <c r="K465">
        <v>0</v>
      </c>
      <c r="L465">
        <v>0</v>
      </c>
      <c r="M465">
        <v>0</v>
      </c>
      <c r="N465">
        <v>30</v>
      </c>
      <c r="O465">
        <v>0</v>
      </c>
      <c r="P465">
        <v>0</v>
      </c>
      <c r="Q465">
        <v>0</v>
      </c>
      <c r="R465">
        <v>0</v>
      </c>
      <c r="S465">
        <v>0</v>
      </c>
      <c r="T465">
        <v>0</v>
      </c>
      <c r="U465">
        <v>0</v>
      </c>
      <c r="V465">
        <v>0</v>
      </c>
      <c r="W465">
        <v>0</v>
      </c>
      <c r="X465">
        <v>30</v>
      </c>
      <c r="Y465">
        <v>0</v>
      </c>
      <c r="Z465">
        <v>0</v>
      </c>
      <c r="AA465">
        <v>0</v>
      </c>
      <c r="AB465">
        <v>0</v>
      </c>
      <c r="AC465">
        <v>0</v>
      </c>
      <c r="AD465">
        <v>0</v>
      </c>
      <c r="AE465">
        <v>0</v>
      </c>
      <c r="AF465">
        <v>0</v>
      </c>
      <c r="AH465">
        <v>0</v>
      </c>
    </row>
    <row r="466" spans="1:34" ht="32.1">
      <c r="A466" s="74" t="s">
        <v>549</v>
      </c>
      <c r="B466" s="79" t="s">
        <v>89</v>
      </c>
      <c r="C466">
        <v>0</v>
      </c>
      <c r="D466">
        <v>0</v>
      </c>
      <c r="E466">
        <v>780</v>
      </c>
      <c r="F466">
        <v>408</v>
      </c>
      <c r="G466">
        <v>150</v>
      </c>
      <c r="H466">
        <v>120</v>
      </c>
      <c r="I466">
        <v>753</v>
      </c>
      <c r="J466">
        <v>60</v>
      </c>
      <c r="K466">
        <v>75</v>
      </c>
      <c r="L466">
        <v>0</v>
      </c>
      <c r="M466">
        <v>0</v>
      </c>
      <c r="N466">
        <v>0</v>
      </c>
      <c r="O466">
        <v>435</v>
      </c>
      <c r="P466">
        <v>210</v>
      </c>
      <c r="Q466">
        <v>15</v>
      </c>
      <c r="R466">
        <v>179</v>
      </c>
      <c r="S466">
        <v>287</v>
      </c>
      <c r="T466">
        <v>28</v>
      </c>
      <c r="U466">
        <v>0</v>
      </c>
      <c r="V466">
        <v>0</v>
      </c>
      <c r="W466">
        <v>0</v>
      </c>
      <c r="X466">
        <v>0</v>
      </c>
      <c r="Y466">
        <v>606.92000000000007</v>
      </c>
      <c r="Z466">
        <v>383.45000000000005</v>
      </c>
      <c r="AA466">
        <v>75</v>
      </c>
      <c r="AB466">
        <v>246.92000000000002</v>
      </c>
      <c r="AC466">
        <v>473.45</v>
      </c>
      <c r="AD466">
        <v>45</v>
      </c>
      <c r="AE466">
        <v>30</v>
      </c>
      <c r="AF466">
        <v>0</v>
      </c>
      <c r="AH466">
        <v>0</v>
      </c>
    </row>
    <row r="467" spans="1:34" ht="15.95">
      <c r="A467" s="73" t="s">
        <v>550</v>
      </c>
      <c r="B467" s="79" t="s">
        <v>89</v>
      </c>
      <c r="C467">
        <v>90</v>
      </c>
      <c r="D467">
        <v>0</v>
      </c>
      <c r="E467">
        <v>300</v>
      </c>
      <c r="F467">
        <v>0</v>
      </c>
      <c r="G467">
        <v>210</v>
      </c>
      <c r="H467">
        <v>30</v>
      </c>
      <c r="I467">
        <v>90</v>
      </c>
      <c r="J467">
        <v>30</v>
      </c>
      <c r="K467">
        <v>0</v>
      </c>
      <c r="L467">
        <v>0</v>
      </c>
      <c r="M467">
        <v>105</v>
      </c>
      <c r="N467">
        <v>30</v>
      </c>
      <c r="O467">
        <v>225</v>
      </c>
      <c r="P467">
        <v>0</v>
      </c>
      <c r="Q467">
        <v>180</v>
      </c>
      <c r="R467">
        <v>28</v>
      </c>
      <c r="S467">
        <v>70</v>
      </c>
      <c r="T467">
        <v>14</v>
      </c>
      <c r="U467">
        <v>0</v>
      </c>
      <c r="V467">
        <v>0</v>
      </c>
      <c r="W467">
        <v>45</v>
      </c>
      <c r="X467">
        <v>60</v>
      </c>
      <c r="Y467">
        <v>270</v>
      </c>
      <c r="Z467">
        <v>0</v>
      </c>
      <c r="AA467">
        <v>180</v>
      </c>
      <c r="AB467">
        <v>15</v>
      </c>
      <c r="AC467">
        <v>120</v>
      </c>
      <c r="AD467">
        <v>15</v>
      </c>
      <c r="AE467">
        <v>0</v>
      </c>
      <c r="AF467">
        <v>0</v>
      </c>
      <c r="AH467">
        <v>0</v>
      </c>
    </row>
    <row r="468" spans="1:34" ht="15.95">
      <c r="A468" s="74" t="s">
        <v>551</v>
      </c>
      <c r="B468" s="79" t="s">
        <v>89</v>
      </c>
      <c r="C468">
        <v>9</v>
      </c>
      <c r="D468">
        <v>72</v>
      </c>
      <c r="E468">
        <v>351</v>
      </c>
      <c r="F468">
        <v>90</v>
      </c>
      <c r="G468">
        <v>63</v>
      </c>
      <c r="H468">
        <v>0</v>
      </c>
      <c r="I468">
        <v>0</v>
      </c>
      <c r="J468">
        <v>0</v>
      </c>
      <c r="K468">
        <v>0</v>
      </c>
      <c r="L468">
        <v>0</v>
      </c>
      <c r="M468">
        <v>54</v>
      </c>
      <c r="N468">
        <v>66</v>
      </c>
      <c r="O468">
        <v>294</v>
      </c>
      <c r="P468">
        <v>57</v>
      </c>
      <c r="Q468">
        <v>84</v>
      </c>
      <c r="R468">
        <v>0</v>
      </c>
      <c r="S468">
        <v>0</v>
      </c>
      <c r="T468">
        <v>0</v>
      </c>
      <c r="U468">
        <v>0</v>
      </c>
      <c r="V468">
        <v>0</v>
      </c>
      <c r="W468">
        <v>42</v>
      </c>
      <c r="X468">
        <v>48</v>
      </c>
      <c r="Y468">
        <v>324</v>
      </c>
      <c r="Z468">
        <v>72</v>
      </c>
      <c r="AA468">
        <v>87</v>
      </c>
      <c r="AB468">
        <v>0</v>
      </c>
      <c r="AC468">
        <v>0</v>
      </c>
      <c r="AD468">
        <v>0</v>
      </c>
      <c r="AE468">
        <v>0</v>
      </c>
      <c r="AF468">
        <v>0</v>
      </c>
      <c r="AH468">
        <v>0</v>
      </c>
    </row>
    <row r="469" spans="1:34" ht="15.95">
      <c r="A469" s="74" t="s">
        <v>552</v>
      </c>
      <c r="B469" s="79" t="s">
        <v>89</v>
      </c>
      <c r="C469">
        <v>30</v>
      </c>
      <c r="D469">
        <v>45.6</v>
      </c>
      <c r="E469">
        <v>11.4</v>
      </c>
      <c r="F469">
        <v>11.4</v>
      </c>
      <c r="G469">
        <v>30</v>
      </c>
      <c r="H469">
        <v>0</v>
      </c>
      <c r="I469">
        <v>0</v>
      </c>
      <c r="J469">
        <v>0</v>
      </c>
      <c r="K469">
        <v>0</v>
      </c>
      <c r="L469">
        <v>0</v>
      </c>
      <c r="M469">
        <v>0</v>
      </c>
      <c r="N469">
        <v>34.2</v>
      </c>
      <c r="O469">
        <v>0</v>
      </c>
      <c r="P469">
        <v>0</v>
      </c>
      <c r="Q469">
        <v>0</v>
      </c>
      <c r="R469">
        <v>0</v>
      </c>
      <c r="S469">
        <v>0</v>
      </c>
      <c r="T469">
        <v>0</v>
      </c>
      <c r="U469">
        <v>0</v>
      </c>
      <c r="V469">
        <v>0</v>
      </c>
      <c r="W469">
        <v>0</v>
      </c>
      <c r="X469">
        <v>45.6</v>
      </c>
      <c r="Y469">
        <v>15</v>
      </c>
      <c r="Z469">
        <v>19</v>
      </c>
      <c r="AA469">
        <v>0</v>
      </c>
      <c r="AB469">
        <v>0</v>
      </c>
      <c r="AC469">
        <v>0</v>
      </c>
      <c r="AD469">
        <v>0</v>
      </c>
      <c r="AE469">
        <v>0</v>
      </c>
      <c r="AF469">
        <v>0</v>
      </c>
      <c r="AH469">
        <v>0</v>
      </c>
    </row>
    <row r="470" spans="1:34" ht="15.95">
      <c r="A470" s="73" t="s">
        <v>553</v>
      </c>
      <c r="B470" s="79" t="s">
        <v>89</v>
      </c>
      <c r="C470">
        <v>11.4</v>
      </c>
      <c r="D470">
        <v>11.4</v>
      </c>
      <c r="E470">
        <v>0</v>
      </c>
      <c r="F470">
        <v>5</v>
      </c>
      <c r="G470">
        <v>0</v>
      </c>
      <c r="H470">
        <v>0</v>
      </c>
      <c r="I470">
        <v>0</v>
      </c>
      <c r="J470">
        <v>0</v>
      </c>
      <c r="K470">
        <v>0</v>
      </c>
      <c r="L470">
        <v>0</v>
      </c>
      <c r="M470">
        <v>11.4</v>
      </c>
      <c r="N470">
        <v>0</v>
      </c>
      <c r="O470">
        <v>11.4</v>
      </c>
      <c r="P470">
        <v>11.4</v>
      </c>
      <c r="Q470">
        <v>0</v>
      </c>
      <c r="R470">
        <v>0</v>
      </c>
      <c r="S470">
        <v>0</v>
      </c>
      <c r="T470">
        <v>0</v>
      </c>
      <c r="U470">
        <v>0</v>
      </c>
      <c r="V470">
        <v>0</v>
      </c>
      <c r="W470">
        <v>0</v>
      </c>
      <c r="X470">
        <v>0</v>
      </c>
      <c r="Y470">
        <v>22.8</v>
      </c>
      <c r="Z470">
        <v>22.8</v>
      </c>
      <c r="AA470">
        <v>0</v>
      </c>
      <c r="AB470">
        <v>0</v>
      </c>
      <c r="AC470">
        <v>0</v>
      </c>
      <c r="AD470">
        <v>0</v>
      </c>
      <c r="AE470">
        <v>22.8</v>
      </c>
      <c r="AF470">
        <v>0</v>
      </c>
      <c r="AH470">
        <v>0</v>
      </c>
    </row>
    <row r="471" spans="1:34" ht="15.95">
      <c r="A471" s="73" t="s">
        <v>554</v>
      </c>
      <c r="B471" s="79" t="s">
        <v>89</v>
      </c>
      <c r="C471">
        <v>63.46</v>
      </c>
      <c r="D471">
        <v>12</v>
      </c>
      <c r="E471">
        <v>351</v>
      </c>
      <c r="F471">
        <v>174</v>
      </c>
      <c r="G471">
        <v>156.46</v>
      </c>
      <c r="H471">
        <v>60</v>
      </c>
      <c r="I471">
        <v>159</v>
      </c>
      <c r="J471">
        <v>0</v>
      </c>
      <c r="K471">
        <v>0</v>
      </c>
      <c r="L471">
        <v>1</v>
      </c>
      <c r="M471">
        <v>105</v>
      </c>
      <c r="N471">
        <v>15</v>
      </c>
      <c r="O471">
        <v>171</v>
      </c>
      <c r="P471">
        <v>45</v>
      </c>
      <c r="Q471">
        <v>144</v>
      </c>
      <c r="R471">
        <v>57</v>
      </c>
      <c r="S471">
        <v>57</v>
      </c>
      <c r="T471">
        <v>0</v>
      </c>
      <c r="U471">
        <v>0</v>
      </c>
      <c r="V471">
        <v>0</v>
      </c>
      <c r="W471">
        <v>112</v>
      </c>
      <c r="X471">
        <v>60</v>
      </c>
      <c r="Y471">
        <v>264</v>
      </c>
      <c r="Z471">
        <v>63</v>
      </c>
      <c r="AA471">
        <v>238</v>
      </c>
      <c r="AB471">
        <v>108</v>
      </c>
      <c r="AC471">
        <v>114</v>
      </c>
      <c r="AD471">
        <v>0</v>
      </c>
      <c r="AE471">
        <v>0</v>
      </c>
      <c r="AF471">
        <v>0</v>
      </c>
      <c r="AH471">
        <v>1</v>
      </c>
    </row>
    <row r="472" spans="1:34" ht="15.95">
      <c r="A472" s="73" t="s">
        <v>555</v>
      </c>
      <c r="B472" s="79" t="s">
        <v>89</v>
      </c>
      <c r="C472">
        <v>27</v>
      </c>
      <c r="D472">
        <v>18</v>
      </c>
      <c r="E472">
        <v>569</v>
      </c>
      <c r="F472">
        <v>127</v>
      </c>
      <c r="G472">
        <v>168</v>
      </c>
      <c r="H472">
        <v>0</v>
      </c>
      <c r="I472">
        <v>0</v>
      </c>
      <c r="J472">
        <v>0</v>
      </c>
      <c r="K472">
        <v>0</v>
      </c>
      <c r="L472">
        <v>1</v>
      </c>
      <c r="M472">
        <v>27</v>
      </c>
      <c r="N472">
        <v>51</v>
      </c>
      <c r="O472">
        <v>300</v>
      </c>
      <c r="P472">
        <v>62.14</v>
      </c>
      <c r="Q472">
        <v>102</v>
      </c>
      <c r="R472">
        <v>0</v>
      </c>
      <c r="S472">
        <v>0</v>
      </c>
      <c r="T472">
        <v>0</v>
      </c>
      <c r="U472">
        <v>0</v>
      </c>
      <c r="V472">
        <v>0</v>
      </c>
      <c r="W472">
        <v>51</v>
      </c>
      <c r="X472">
        <v>25.36</v>
      </c>
      <c r="Y472">
        <v>411</v>
      </c>
      <c r="Z472">
        <v>105.27000000000001</v>
      </c>
      <c r="AA472">
        <v>111</v>
      </c>
      <c r="AB472">
        <v>0</v>
      </c>
      <c r="AC472">
        <v>0</v>
      </c>
      <c r="AD472">
        <v>0</v>
      </c>
      <c r="AE472">
        <v>0</v>
      </c>
      <c r="AF472">
        <v>0</v>
      </c>
      <c r="AH472">
        <v>1</v>
      </c>
    </row>
    <row r="473" spans="1:34" ht="15.95">
      <c r="A473" s="73" t="s">
        <v>556</v>
      </c>
      <c r="B473" s="79" t="s">
        <v>89</v>
      </c>
      <c r="C473">
        <v>27</v>
      </c>
      <c r="D473">
        <v>0</v>
      </c>
      <c r="E473">
        <v>252</v>
      </c>
      <c r="F473">
        <v>0</v>
      </c>
      <c r="G473">
        <v>105</v>
      </c>
      <c r="H473">
        <v>15</v>
      </c>
      <c r="I473">
        <v>132</v>
      </c>
      <c r="J473">
        <v>0</v>
      </c>
      <c r="K473">
        <v>0</v>
      </c>
      <c r="L473">
        <v>0</v>
      </c>
      <c r="M473">
        <v>15</v>
      </c>
      <c r="N473">
        <v>0</v>
      </c>
      <c r="O473">
        <v>120</v>
      </c>
      <c r="P473">
        <v>0</v>
      </c>
      <c r="Q473">
        <v>45</v>
      </c>
      <c r="R473">
        <v>0</v>
      </c>
      <c r="S473">
        <v>56</v>
      </c>
      <c r="T473">
        <v>0</v>
      </c>
      <c r="U473">
        <v>0</v>
      </c>
      <c r="V473">
        <v>0</v>
      </c>
      <c r="W473">
        <v>15</v>
      </c>
      <c r="X473">
        <v>32.18</v>
      </c>
      <c r="Y473">
        <v>150</v>
      </c>
      <c r="Z473">
        <v>0</v>
      </c>
      <c r="AA473">
        <v>45</v>
      </c>
      <c r="AB473">
        <v>0</v>
      </c>
      <c r="AC473">
        <v>75</v>
      </c>
      <c r="AD473">
        <v>0</v>
      </c>
      <c r="AE473">
        <v>0</v>
      </c>
      <c r="AF473">
        <v>0</v>
      </c>
      <c r="AH473">
        <v>0</v>
      </c>
    </row>
    <row r="474" spans="1:34" ht="15.95">
      <c r="A474" s="73" t="s">
        <v>557</v>
      </c>
      <c r="B474" s="79" t="s">
        <v>89</v>
      </c>
      <c r="C474">
        <v>45</v>
      </c>
      <c r="D474">
        <v>45</v>
      </c>
      <c r="E474">
        <v>232.2</v>
      </c>
      <c r="F474">
        <v>157.6</v>
      </c>
      <c r="G474">
        <v>71.4</v>
      </c>
      <c r="H474">
        <v>0</v>
      </c>
      <c r="I474">
        <v>0</v>
      </c>
      <c r="J474">
        <v>0</v>
      </c>
      <c r="K474">
        <v>0</v>
      </c>
      <c r="L474">
        <v>3</v>
      </c>
      <c r="M474">
        <v>30</v>
      </c>
      <c r="N474">
        <v>0</v>
      </c>
      <c r="O474">
        <v>79.2</v>
      </c>
      <c r="P474">
        <v>55.199999999999996</v>
      </c>
      <c r="Q474">
        <v>30</v>
      </c>
      <c r="R474">
        <v>0</v>
      </c>
      <c r="S474">
        <v>0</v>
      </c>
      <c r="T474">
        <v>0</v>
      </c>
      <c r="U474">
        <v>0</v>
      </c>
      <c r="V474">
        <v>0</v>
      </c>
      <c r="W474">
        <v>15</v>
      </c>
      <c r="X474">
        <v>15</v>
      </c>
      <c r="Y474">
        <v>94.2</v>
      </c>
      <c r="Z474">
        <v>53.199999999999996</v>
      </c>
      <c r="AA474">
        <v>30</v>
      </c>
      <c r="AB474">
        <v>0</v>
      </c>
      <c r="AC474">
        <v>0</v>
      </c>
      <c r="AD474">
        <v>0</v>
      </c>
      <c r="AE474">
        <v>0</v>
      </c>
      <c r="AF474">
        <v>0</v>
      </c>
      <c r="AH474">
        <v>3</v>
      </c>
    </row>
    <row r="475" spans="1:34" ht="15.95">
      <c r="A475" s="73" t="s">
        <v>558</v>
      </c>
      <c r="B475" s="79" t="s">
        <v>89</v>
      </c>
      <c r="C475">
        <v>0</v>
      </c>
      <c r="D475">
        <v>15</v>
      </c>
      <c r="E475">
        <v>0</v>
      </c>
      <c r="F475">
        <v>0</v>
      </c>
      <c r="G475">
        <v>0</v>
      </c>
      <c r="H475">
        <v>0</v>
      </c>
      <c r="I475">
        <v>0</v>
      </c>
      <c r="J475">
        <v>0</v>
      </c>
      <c r="K475">
        <v>0</v>
      </c>
      <c r="L475">
        <v>0</v>
      </c>
      <c r="M475">
        <v>0</v>
      </c>
      <c r="N475">
        <v>0</v>
      </c>
      <c r="O475">
        <v>0</v>
      </c>
      <c r="P475">
        <v>0</v>
      </c>
      <c r="Q475">
        <v>0</v>
      </c>
      <c r="R475">
        <v>0</v>
      </c>
      <c r="S475">
        <v>0</v>
      </c>
      <c r="T475">
        <v>0</v>
      </c>
      <c r="U475">
        <v>0</v>
      </c>
      <c r="V475">
        <v>0</v>
      </c>
      <c r="W475">
        <v>0</v>
      </c>
      <c r="X475">
        <v>15</v>
      </c>
      <c r="Y475">
        <v>0</v>
      </c>
      <c r="Z475">
        <v>0</v>
      </c>
      <c r="AA475">
        <v>0</v>
      </c>
      <c r="AB475">
        <v>0</v>
      </c>
      <c r="AC475">
        <v>0</v>
      </c>
      <c r="AD475">
        <v>0</v>
      </c>
      <c r="AE475">
        <v>0</v>
      </c>
      <c r="AF475">
        <v>0</v>
      </c>
      <c r="AH475">
        <v>0</v>
      </c>
    </row>
    <row r="476" spans="1:34" ht="15.95">
      <c r="A476" s="74" t="s">
        <v>559</v>
      </c>
      <c r="B476" s="79" t="s">
        <v>89</v>
      </c>
      <c r="C476">
        <v>24</v>
      </c>
      <c r="D476">
        <v>192</v>
      </c>
      <c r="E476">
        <v>981</v>
      </c>
      <c r="F476">
        <v>312</v>
      </c>
      <c r="G476">
        <v>288</v>
      </c>
      <c r="H476">
        <v>594</v>
      </c>
      <c r="I476">
        <v>48</v>
      </c>
      <c r="J476">
        <v>0</v>
      </c>
      <c r="K476">
        <v>0</v>
      </c>
      <c r="L476">
        <v>3</v>
      </c>
      <c r="M476">
        <v>15</v>
      </c>
      <c r="N476">
        <v>242</v>
      </c>
      <c r="O476">
        <v>612</v>
      </c>
      <c r="P476">
        <v>177</v>
      </c>
      <c r="Q476">
        <v>150</v>
      </c>
      <c r="R476">
        <v>265</v>
      </c>
      <c r="S476">
        <v>72</v>
      </c>
      <c r="T476">
        <v>14</v>
      </c>
      <c r="U476">
        <v>0</v>
      </c>
      <c r="V476">
        <v>0</v>
      </c>
      <c r="W476">
        <v>15</v>
      </c>
      <c r="X476">
        <v>236</v>
      </c>
      <c r="Y476">
        <v>753</v>
      </c>
      <c r="Z476">
        <v>279</v>
      </c>
      <c r="AA476">
        <v>225</v>
      </c>
      <c r="AB476">
        <v>336</v>
      </c>
      <c r="AC476">
        <v>96</v>
      </c>
      <c r="AD476">
        <v>15</v>
      </c>
      <c r="AE476">
        <v>0</v>
      </c>
      <c r="AF476">
        <v>0</v>
      </c>
      <c r="AH476">
        <v>3</v>
      </c>
    </row>
    <row r="477" spans="1:34" ht="15.95">
      <c r="A477" s="73" t="s">
        <v>560</v>
      </c>
      <c r="B477" s="79" t="s">
        <v>89</v>
      </c>
      <c r="C477">
        <v>15</v>
      </c>
      <c r="D477">
        <v>0</v>
      </c>
      <c r="E477">
        <v>181.73000000000002</v>
      </c>
      <c r="F477">
        <v>42</v>
      </c>
      <c r="G477">
        <v>30</v>
      </c>
      <c r="H477">
        <v>0</v>
      </c>
      <c r="I477">
        <v>0</v>
      </c>
      <c r="J477">
        <v>0</v>
      </c>
      <c r="K477">
        <v>0</v>
      </c>
      <c r="L477">
        <v>0</v>
      </c>
      <c r="M477">
        <v>25.5</v>
      </c>
      <c r="N477">
        <v>15</v>
      </c>
      <c r="O477">
        <v>141</v>
      </c>
      <c r="P477">
        <v>30</v>
      </c>
      <c r="Q477">
        <v>40.5</v>
      </c>
      <c r="R477">
        <v>0</v>
      </c>
      <c r="S477">
        <v>0</v>
      </c>
      <c r="T477">
        <v>0</v>
      </c>
      <c r="U477">
        <v>0</v>
      </c>
      <c r="V477">
        <v>0</v>
      </c>
      <c r="W477">
        <v>30</v>
      </c>
      <c r="X477">
        <v>30</v>
      </c>
      <c r="Y477">
        <v>135</v>
      </c>
      <c r="Z477">
        <v>55</v>
      </c>
      <c r="AA477">
        <v>45</v>
      </c>
      <c r="AB477">
        <v>0</v>
      </c>
      <c r="AC477">
        <v>0</v>
      </c>
      <c r="AD477">
        <v>0</v>
      </c>
      <c r="AE477">
        <v>0</v>
      </c>
      <c r="AF477">
        <v>0</v>
      </c>
      <c r="AH477">
        <v>0</v>
      </c>
    </row>
    <row r="478" spans="1:34" ht="32.1">
      <c r="A478" s="73" t="s">
        <v>561</v>
      </c>
      <c r="B478" s="79" t="s">
        <v>138</v>
      </c>
      <c r="C478">
        <v>0</v>
      </c>
      <c r="D478">
        <v>0</v>
      </c>
      <c r="E478">
        <v>465</v>
      </c>
      <c r="F478">
        <v>168</v>
      </c>
      <c r="G478">
        <v>30</v>
      </c>
      <c r="H478">
        <v>15</v>
      </c>
      <c r="I478">
        <v>0</v>
      </c>
      <c r="J478">
        <v>0</v>
      </c>
      <c r="K478">
        <v>0</v>
      </c>
      <c r="L478">
        <v>0</v>
      </c>
      <c r="M478">
        <v>0</v>
      </c>
      <c r="N478">
        <v>0</v>
      </c>
      <c r="O478">
        <v>330</v>
      </c>
      <c r="P478">
        <v>75</v>
      </c>
      <c r="Q478">
        <v>30</v>
      </c>
      <c r="R478">
        <v>52</v>
      </c>
      <c r="S478">
        <v>0</v>
      </c>
      <c r="T478">
        <v>0</v>
      </c>
      <c r="U478">
        <v>0</v>
      </c>
      <c r="V478">
        <v>0</v>
      </c>
      <c r="W478">
        <v>0</v>
      </c>
      <c r="X478">
        <v>0</v>
      </c>
      <c r="Y478">
        <v>405</v>
      </c>
      <c r="Z478">
        <v>111</v>
      </c>
      <c r="AA478">
        <v>45</v>
      </c>
      <c r="AB478">
        <v>60</v>
      </c>
      <c r="AC478">
        <v>0</v>
      </c>
      <c r="AD478">
        <v>0</v>
      </c>
      <c r="AE478">
        <v>0</v>
      </c>
      <c r="AF478">
        <v>0</v>
      </c>
      <c r="AH478">
        <v>0</v>
      </c>
    </row>
    <row r="479" spans="1:34" ht="32.1">
      <c r="A479" s="74" t="s">
        <v>562</v>
      </c>
      <c r="B479" s="79" t="s">
        <v>138</v>
      </c>
      <c r="C479">
        <v>75</v>
      </c>
      <c r="D479">
        <v>120</v>
      </c>
      <c r="E479">
        <v>672</v>
      </c>
      <c r="F479">
        <v>168</v>
      </c>
      <c r="G479">
        <v>195</v>
      </c>
      <c r="H479">
        <v>60</v>
      </c>
      <c r="I479">
        <v>30</v>
      </c>
      <c r="J479">
        <v>0</v>
      </c>
      <c r="K479">
        <v>0</v>
      </c>
      <c r="L479">
        <v>0</v>
      </c>
      <c r="M479">
        <v>120</v>
      </c>
      <c r="N479">
        <v>165</v>
      </c>
      <c r="O479">
        <v>390</v>
      </c>
      <c r="P479">
        <v>174</v>
      </c>
      <c r="Q479">
        <v>105</v>
      </c>
      <c r="R479">
        <v>14</v>
      </c>
      <c r="S479">
        <v>14</v>
      </c>
      <c r="T479">
        <v>0</v>
      </c>
      <c r="U479">
        <v>0</v>
      </c>
      <c r="V479">
        <v>0</v>
      </c>
      <c r="W479">
        <v>85.960000000000008</v>
      </c>
      <c r="X479">
        <v>90</v>
      </c>
      <c r="Y479">
        <v>600</v>
      </c>
      <c r="Z479">
        <v>276</v>
      </c>
      <c r="AA479">
        <v>100.96000000000001</v>
      </c>
      <c r="AB479">
        <v>45</v>
      </c>
      <c r="AC479">
        <v>45</v>
      </c>
      <c r="AD479">
        <v>0</v>
      </c>
      <c r="AE479">
        <v>0</v>
      </c>
      <c r="AF479">
        <v>0</v>
      </c>
      <c r="AH479">
        <v>0</v>
      </c>
    </row>
    <row r="480" spans="1:34" ht="32.1">
      <c r="A480" s="74" t="s">
        <v>563</v>
      </c>
      <c r="B480" s="79" t="s">
        <v>89</v>
      </c>
      <c r="C480">
        <v>0</v>
      </c>
      <c r="D480">
        <v>68.4</v>
      </c>
      <c r="E480">
        <v>148.20000000000005</v>
      </c>
      <c r="F480">
        <v>102.60000000000002</v>
      </c>
      <c r="G480">
        <v>0</v>
      </c>
      <c r="H480">
        <v>11.4</v>
      </c>
      <c r="I480">
        <v>22.8</v>
      </c>
      <c r="J480">
        <v>0</v>
      </c>
      <c r="K480">
        <v>0</v>
      </c>
      <c r="L480">
        <v>0</v>
      </c>
      <c r="M480">
        <v>0</v>
      </c>
      <c r="N480">
        <v>68.4</v>
      </c>
      <c r="O480">
        <v>79.800000000000011</v>
      </c>
      <c r="P480">
        <v>51.199999999999996</v>
      </c>
      <c r="Q480">
        <v>0</v>
      </c>
      <c r="R480">
        <v>0</v>
      </c>
      <c r="S480">
        <v>0</v>
      </c>
      <c r="T480">
        <v>0</v>
      </c>
      <c r="U480">
        <v>0</v>
      </c>
      <c r="V480">
        <v>0</v>
      </c>
      <c r="W480">
        <v>0</v>
      </c>
      <c r="X480">
        <v>45.6</v>
      </c>
      <c r="Y480">
        <v>136.80000000000004</v>
      </c>
      <c r="Z480">
        <v>96.800000000000011</v>
      </c>
      <c r="AA480">
        <v>0</v>
      </c>
      <c r="AB480">
        <v>0</v>
      </c>
      <c r="AC480">
        <v>22.8</v>
      </c>
      <c r="AD480">
        <v>0</v>
      </c>
      <c r="AE480">
        <v>0</v>
      </c>
      <c r="AF480">
        <v>0</v>
      </c>
      <c r="AH480">
        <v>0</v>
      </c>
    </row>
    <row r="481" spans="1:34" ht="15.95">
      <c r="A481" s="74" t="s">
        <v>564</v>
      </c>
      <c r="B481" s="79" t="s">
        <v>89</v>
      </c>
      <c r="C481">
        <v>15</v>
      </c>
      <c r="D481">
        <v>36</v>
      </c>
      <c r="E481">
        <v>45</v>
      </c>
      <c r="F481">
        <v>5</v>
      </c>
      <c r="G481">
        <v>45</v>
      </c>
      <c r="H481">
        <v>0</v>
      </c>
      <c r="I481">
        <v>0</v>
      </c>
      <c r="J481">
        <v>0</v>
      </c>
      <c r="K481">
        <v>0</v>
      </c>
      <c r="L481">
        <v>0</v>
      </c>
      <c r="M481">
        <v>15</v>
      </c>
      <c r="N481">
        <v>45</v>
      </c>
      <c r="O481">
        <v>30</v>
      </c>
      <c r="P481">
        <v>0</v>
      </c>
      <c r="Q481">
        <v>45</v>
      </c>
      <c r="R481">
        <v>0</v>
      </c>
      <c r="S481">
        <v>0</v>
      </c>
      <c r="T481">
        <v>0</v>
      </c>
      <c r="U481">
        <v>0</v>
      </c>
      <c r="V481">
        <v>0</v>
      </c>
      <c r="W481">
        <v>15</v>
      </c>
      <c r="X481">
        <v>15</v>
      </c>
      <c r="Y481">
        <v>45</v>
      </c>
      <c r="Z481">
        <v>15</v>
      </c>
      <c r="AA481">
        <v>45</v>
      </c>
      <c r="AB481">
        <v>0</v>
      </c>
      <c r="AC481">
        <v>0</v>
      </c>
      <c r="AD481">
        <v>0</v>
      </c>
      <c r="AE481">
        <v>0</v>
      </c>
      <c r="AF481">
        <v>0</v>
      </c>
      <c r="AH481">
        <v>0</v>
      </c>
    </row>
    <row r="482" spans="1:34" ht="32.1">
      <c r="A482" s="73" t="s">
        <v>565</v>
      </c>
      <c r="B482" s="79" t="s">
        <v>89</v>
      </c>
      <c r="C482">
        <v>0</v>
      </c>
      <c r="D482">
        <v>17.8</v>
      </c>
      <c r="E482">
        <v>11.4</v>
      </c>
      <c r="F482">
        <v>11.4</v>
      </c>
      <c r="G482">
        <v>0</v>
      </c>
      <c r="H482">
        <v>0</v>
      </c>
      <c r="I482">
        <v>22.8</v>
      </c>
      <c r="J482">
        <v>0</v>
      </c>
      <c r="K482">
        <v>0</v>
      </c>
      <c r="L482">
        <v>0</v>
      </c>
      <c r="M482">
        <v>0</v>
      </c>
      <c r="N482">
        <v>0</v>
      </c>
      <c r="O482">
        <v>22.8</v>
      </c>
      <c r="P482">
        <v>3</v>
      </c>
      <c r="Q482">
        <v>0</v>
      </c>
      <c r="R482">
        <v>0</v>
      </c>
      <c r="S482">
        <v>0</v>
      </c>
      <c r="T482">
        <v>0</v>
      </c>
      <c r="U482">
        <v>0</v>
      </c>
      <c r="V482">
        <v>0</v>
      </c>
      <c r="W482">
        <v>0</v>
      </c>
      <c r="X482">
        <v>0</v>
      </c>
      <c r="Y482">
        <v>11.4</v>
      </c>
      <c r="Z482">
        <v>0.4</v>
      </c>
      <c r="AA482">
        <v>0</v>
      </c>
      <c r="AB482">
        <v>0</v>
      </c>
      <c r="AC482">
        <v>0</v>
      </c>
      <c r="AD482">
        <v>0</v>
      </c>
      <c r="AE482">
        <v>0</v>
      </c>
      <c r="AF482">
        <v>0</v>
      </c>
      <c r="AH482">
        <v>0</v>
      </c>
    </row>
    <row r="483" spans="1:34" ht="15.95">
      <c r="A483" s="74" t="s">
        <v>566</v>
      </c>
      <c r="B483" s="79" t="s">
        <v>89</v>
      </c>
      <c r="C483">
        <v>30</v>
      </c>
      <c r="D483">
        <v>11.4</v>
      </c>
      <c r="E483">
        <v>0</v>
      </c>
      <c r="F483">
        <v>0</v>
      </c>
      <c r="G483">
        <v>30</v>
      </c>
      <c r="H483">
        <v>0</v>
      </c>
      <c r="I483">
        <v>0</v>
      </c>
      <c r="J483">
        <v>0</v>
      </c>
      <c r="K483">
        <v>0</v>
      </c>
      <c r="L483">
        <v>0</v>
      </c>
      <c r="M483">
        <v>15</v>
      </c>
      <c r="N483">
        <v>0</v>
      </c>
      <c r="O483">
        <v>0</v>
      </c>
      <c r="P483">
        <v>0</v>
      </c>
      <c r="Q483">
        <v>15</v>
      </c>
      <c r="R483">
        <v>0</v>
      </c>
      <c r="S483">
        <v>0</v>
      </c>
      <c r="T483">
        <v>0</v>
      </c>
      <c r="U483">
        <v>0</v>
      </c>
      <c r="V483">
        <v>0</v>
      </c>
      <c r="W483">
        <v>15</v>
      </c>
      <c r="X483">
        <v>0</v>
      </c>
      <c r="Y483">
        <v>0</v>
      </c>
      <c r="Z483">
        <v>0</v>
      </c>
      <c r="AA483">
        <v>15</v>
      </c>
      <c r="AB483">
        <v>0</v>
      </c>
      <c r="AC483">
        <v>0</v>
      </c>
      <c r="AD483">
        <v>0</v>
      </c>
      <c r="AE483">
        <v>0</v>
      </c>
      <c r="AF483">
        <v>0</v>
      </c>
      <c r="AH483">
        <v>0</v>
      </c>
    </row>
    <row r="484" spans="1:34" ht="15.95">
      <c r="A484" s="73" t="s">
        <v>567</v>
      </c>
      <c r="B484" s="79" t="s">
        <v>89</v>
      </c>
      <c r="C484">
        <v>0</v>
      </c>
      <c r="D484">
        <v>0</v>
      </c>
      <c r="E484">
        <v>30</v>
      </c>
      <c r="F484">
        <v>28.5</v>
      </c>
      <c r="G484">
        <v>0</v>
      </c>
      <c r="H484">
        <v>0</v>
      </c>
      <c r="I484">
        <v>0</v>
      </c>
      <c r="J484">
        <v>0</v>
      </c>
      <c r="K484">
        <v>0</v>
      </c>
      <c r="L484">
        <v>0</v>
      </c>
      <c r="M484">
        <v>0</v>
      </c>
      <c r="N484">
        <v>15</v>
      </c>
      <c r="O484">
        <v>15</v>
      </c>
      <c r="P484">
        <v>15</v>
      </c>
      <c r="Q484">
        <v>0</v>
      </c>
      <c r="R484">
        <v>0</v>
      </c>
      <c r="S484">
        <v>0</v>
      </c>
      <c r="T484">
        <v>0</v>
      </c>
      <c r="U484">
        <v>0</v>
      </c>
      <c r="V484">
        <v>0</v>
      </c>
      <c r="W484">
        <v>0</v>
      </c>
      <c r="X484">
        <v>30</v>
      </c>
      <c r="Y484">
        <v>30</v>
      </c>
      <c r="Z484">
        <v>15</v>
      </c>
      <c r="AA484">
        <v>0</v>
      </c>
      <c r="AB484">
        <v>0</v>
      </c>
      <c r="AC484">
        <v>0</v>
      </c>
      <c r="AD484">
        <v>0</v>
      </c>
      <c r="AE484">
        <v>0</v>
      </c>
      <c r="AF484">
        <v>0</v>
      </c>
      <c r="AH484">
        <v>0</v>
      </c>
    </row>
    <row r="485" spans="1:34" ht="15.95">
      <c r="A485" s="73" t="s">
        <v>568</v>
      </c>
      <c r="B485" s="79" t="s">
        <v>89</v>
      </c>
      <c r="C485">
        <v>11.4</v>
      </c>
      <c r="D485">
        <v>182.40000000000006</v>
      </c>
      <c r="E485">
        <v>368.39999999999986</v>
      </c>
      <c r="F485">
        <v>249.00000000000006</v>
      </c>
      <c r="G485">
        <v>11.4</v>
      </c>
      <c r="H485">
        <v>216.60000000000002</v>
      </c>
      <c r="I485">
        <v>0</v>
      </c>
      <c r="J485">
        <v>0</v>
      </c>
      <c r="K485">
        <v>0</v>
      </c>
      <c r="L485">
        <v>0</v>
      </c>
      <c r="M485">
        <v>0</v>
      </c>
      <c r="N485">
        <v>171.00000000000006</v>
      </c>
      <c r="O485">
        <v>272.7000000000001</v>
      </c>
      <c r="P485">
        <v>174.20000000000005</v>
      </c>
      <c r="Q485">
        <v>0</v>
      </c>
      <c r="R485">
        <v>153</v>
      </c>
      <c r="S485">
        <v>0</v>
      </c>
      <c r="T485">
        <v>0</v>
      </c>
      <c r="U485">
        <v>0</v>
      </c>
      <c r="V485">
        <v>0</v>
      </c>
      <c r="W485">
        <v>0</v>
      </c>
      <c r="X485">
        <v>159.60000000000005</v>
      </c>
      <c r="Y485">
        <v>340.59999999999997</v>
      </c>
      <c r="Z485">
        <v>242.40000000000006</v>
      </c>
      <c r="AA485">
        <v>0</v>
      </c>
      <c r="AB485">
        <v>125.39999999999999</v>
      </c>
      <c r="AC485">
        <v>0</v>
      </c>
      <c r="AD485">
        <v>0</v>
      </c>
      <c r="AE485">
        <v>0</v>
      </c>
      <c r="AF485">
        <v>0</v>
      </c>
      <c r="AH485">
        <v>0</v>
      </c>
    </row>
    <row r="486" spans="1:34" ht="32.1">
      <c r="A486" s="74" t="s">
        <v>569</v>
      </c>
      <c r="B486" s="79" t="s">
        <v>89</v>
      </c>
      <c r="C486">
        <v>15</v>
      </c>
      <c r="D486">
        <v>16.4</v>
      </c>
      <c r="E486">
        <v>369</v>
      </c>
      <c r="F486">
        <v>68.77</v>
      </c>
      <c r="G486">
        <v>98</v>
      </c>
      <c r="H486">
        <v>27</v>
      </c>
      <c r="I486">
        <v>0</v>
      </c>
      <c r="J486">
        <v>0</v>
      </c>
      <c r="K486">
        <v>0</v>
      </c>
      <c r="L486">
        <v>2</v>
      </c>
      <c r="M486">
        <v>45</v>
      </c>
      <c r="N486">
        <v>15</v>
      </c>
      <c r="O486">
        <v>212</v>
      </c>
      <c r="P486">
        <v>30</v>
      </c>
      <c r="Q486">
        <v>75</v>
      </c>
      <c r="R486">
        <v>0</v>
      </c>
      <c r="S486">
        <v>0</v>
      </c>
      <c r="T486">
        <v>0</v>
      </c>
      <c r="U486">
        <v>0</v>
      </c>
      <c r="V486">
        <v>0</v>
      </c>
      <c r="W486">
        <v>30</v>
      </c>
      <c r="X486">
        <v>15</v>
      </c>
      <c r="Y486">
        <v>227.65</v>
      </c>
      <c r="Z486">
        <v>37.26</v>
      </c>
      <c r="AA486">
        <v>75</v>
      </c>
      <c r="AB486">
        <v>0</v>
      </c>
      <c r="AC486">
        <v>0</v>
      </c>
      <c r="AD486">
        <v>0</v>
      </c>
      <c r="AE486">
        <v>0</v>
      </c>
      <c r="AF486">
        <v>0</v>
      </c>
      <c r="AH486">
        <v>2</v>
      </c>
    </row>
    <row r="487" spans="1:34" ht="15.95">
      <c r="A487" s="74" t="s">
        <v>570</v>
      </c>
      <c r="B487" s="79" t="s">
        <v>89</v>
      </c>
      <c r="C487">
        <v>68.4</v>
      </c>
      <c r="D487">
        <v>188.20000000000005</v>
      </c>
      <c r="E487">
        <v>517.5999999999998</v>
      </c>
      <c r="F487">
        <v>348.84000000000003</v>
      </c>
      <c r="G487">
        <v>146.8</v>
      </c>
      <c r="H487">
        <v>0</v>
      </c>
      <c r="I487">
        <v>200.8</v>
      </c>
      <c r="J487">
        <v>0</v>
      </c>
      <c r="K487">
        <v>0</v>
      </c>
      <c r="L487">
        <v>3</v>
      </c>
      <c r="M487">
        <v>79.4</v>
      </c>
      <c r="N487">
        <v>148.49000000000004</v>
      </c>
      <c r="O487">
        <v>472.79999999999984</v>
      </c>
      <c r="P487">
        <v>247.20000000000002</v>
      </c>
      <c r="Q487">
        <v>143</v>
      </c>
      <c r="R487">
        <v>11</v>
      </c>
      <c r="S487">
        <v>110.80000000000001</v>
      </c>
      <c r="T487">
        <v>0</v>
      </c>
      <c r="U487">
        <v>0</v>
      </c>
      <c r="V487">
        <v>0</v>
      </c>
      <c r="W487">
        <v>74.4</v>
      </c>
      <c r="X487">
        <v>184.89000000000004</v>
      </c>
      <c r="Y487">
        <v>505.5999999999998</v>
      </c>
      <c r="Z487">
        <v>268.97999999999996</v>
      </c>
      <c r="AA487">
        <v>174.4</v>
      </c>
      <c r="AB487">
        <v>0</v>
      </c>
      <c r="AC487">
        <v>102</v>
      </c>
      <c r="AD487">
        <v>15</v>
      </c>
      <c r="AE487">
        <v>0</v>
      </c>
      <c r="AF487">
        <v>0</v>
      </c>
      <c r="AH487">
        <v>3</v>
      </c>
    </row>
    <row r="488" spans="1:34" ht="15.95">
      <c r="A488" s="74" t="s">
        <v>571</v>
      </c>
      <c r="B488" s="79" t="s">
        <v>89</v>
      </c>
      <c r="C488">
        <v>144</v>
      </c>
      <c r="D488">
        <v>33</v>
      </c>
      <c r="E488">
        <v>699</v>
      </c>
      <c r="F488">
        <v>201</v>
      </c>
      <c r="G488">
        <v>489</v>
      </c>
      <c r="H488">
        <v>0</v>
      </c>
      <c r="I488">
        <v>204</v>
      </c>
      <c r="J488">
        <v>0</v>
      </c>
      <c r="K488">
        <v>0</v>
      </c>
      <c r="L488">
        <v>1</v>
      </c>
      <c r="M488">
        <v>264</v>
      </c>
      <c r="N488">
        <v>102</v>
      </c>
      <c r="O488">
        <v>432</v>
      </c>
      <c r="P488">
        <v>87</v>
      </c>
      <c r="Q488">
        <v>396</v>
      </c>
      <c r="R488">
        <v>0</v>
      </c>
      <c r="S488">
        <v>141</v>
      </c>
      <c r="T488">
        <v>0</v>
      </c>
      <c r="U488">
        <v>0</v>
      </c>
      <c r="V488">
        <v>0</v>
      </c>
      <c r="W488">
        <v>159</v>
      </c>
      <c r="X488">
        <v>60</v>
      </c>
      <c r="Y488">
        <v>639</v>
      </c>
      <c r="Z488">
        <v>129</v>
      </c>
      <c r="AA488">
        <v>471</v>
      </c>
      <c r="AB488">
        <v>0</v>
      </c>
      <c r="AC488">
        <v>213</v>
      </c>
      <c r="AD488">
        <v>0</v>
      </c>
      <c r="AE488">
        <v>0</v>
      </c>
      <c r="AF488">
        <v>0</v>
      </c>
      <c r="AH488">
        <v>1</v>
      </c>
    </row>
    <row r="489" spans="1:34" ht="15.95">
      <c r="A489" s="74" t="s">
        <v>572</v>
      </c>
      <c r="B489" s="79" t="s">
        <v>89</v>
      </c>
      <c r="C489">
        <v>0</v>
      </c>
      <c r="D489">
        <v>30</v>
      </c>
      <c r="E489">
        <v>15</v>
      </c>
      <c r="F489">
        <v>15</v>
      </c>
      <c r="G489">
        <v>0</v>
      </c>
      <c r="H489">
        <v>0</v>
      </c>
      <c r="I489">
        <v>0</v>
      </c>
      <c r="J489">
        <v>0</v>
      </c>
      <c r="K489">
        <v>0</v>
      </c>
      <c r="L489">
        <v>0</v>
      </c>
      <c r="M489">
        <v>0</v>
      </c>
      <c r="N489">
        <v>0</v>
      </c>
      <c r="O489">
        <v>15</v>
      </c>
      <c r="P489">
        <v>27</v>
      </c>
      <c r="Q489">
        <v>0</v>
      </c>
      <c r="R489">
        <v>0</v>
      </c>
      <c r="S489">
        <v>0</v>
      </c>
      <c r="T489">
        <v>0</v>
      </c>
      <c r="U489">
        <v>0</v>
      </c>
      <c r="V489">
        <v>0</v>
      </c>
      <c r="W489">
        <v>0</v>
      </c>
      <c r="X489">
        <v>0</v>
      </c>
      <c r="Y489">
        <v>6</v>
      </c>
      <c r="Z489">
        <v>27</v>
      </c>
      <c r="AA489">
        <v>0</v>
      </c>
      <c r="AB489">
        <v>0</v>
      </c>
      <c r="AC489">
        <v>0</v>
      </c>
      <c r="AD489">
        <v>0</v>
      </c>
      <c r="AE489">
        <v>0</v>
      </c>
      <c r="AF489">
        <v>0</v>
      </c>
      <c r="AH489">
        <v>0</v>
      </c>
    </row>
    <row r="490" spans="1:34" ht="32.1">
      <c r="A490" s="74" t="s">
        <v>573</v>
      </c>
      <c r="B490" s="79" t="s">
        <v>89</v>
      </c>
      <c r="C490">
        <v>0</v>
      </c>
      <c r="D490">
        <v>0</v>
      </c>
      <c r="E490">
        <v>15</v>
      </c>
      <c r="F490">
        <v>27</v>
      </c>
      <c r="G490">
        <v>0</v>
      </c>
      <c r="H490">
        <v>0</v>
      </c>
      <c r="I490">
        <v>0</v>
      </c>
      <c r="J490">
        <v>0</v>
      </c>
      <c r="K490">
        <v>0</v>
      </c>
      <c r="L490">
        <v>0</v>
      </c>
      <c r="M490">
        <v>0</v>
      </c>
      <c r="N490">
        <v>0</v>
      </c>
      <c r="O490">
        <v>0</v>
      </c>
      <c r="P490">
        <v>12</v>
      </c>
      <c r="Q490">
        <v>0</v>
      </c>
      <c r="R490">
        <v>0</v>
      </c>
      <c r="S490">
        <v>0</v>
      </c>
      <c r="T490">
        <v>0</v>
      </c>
      <c r="U490">
        <v>0</v>
      </c>
      <c r="V490">
        <v>0</v>
      </c>
      <c r="W490">
        <v>0</v>
      </c>
      <c r="X490">
        <v>0</v>
      </c>
      <c r="Y490">
        <v>0</v>
      </c>
      <c r="Z490">
        <v>6</v>
      </c>
      <c r="AA490">
        <v>0</v>
      </c>
      <c r="AB490">
        <v>0</v>
      </c>
      <c r="AC490">
        <v>0</v>
      </c>
      <c r="AD490">
        <v>0</v>
      </c>
      <c r="AE490">
        <v>0</v>
      </c>
      <c r="AF490">
        <v>0</v>
      </c>
      <c r="AH490">
        <v>0</v>
      </c>
    </row>
    <row r="491" spans="1:34" ht="32.1">
      <c r="A491" s="74" t="s">
        <v>574</v>
      </c>
      <c r="B491" s="79" t="s">
        <v>89</v>
      </c>
      <c r="C491">
        <v>0</v>
      </c>
      <c r="D491">
        <v>15</v>
      </c>
      <c r="E491">
        <v>30</v>
      </c>
      <c r="F491">
        <v>32.5</v>
      </c>
      <c r="G491">
        <v>15</v>
      </c>
      <c r="H491">
        <v>0</v>
      </c>
      <c r="I491">
        <v>0</v>
      </c>
      <c r="J491">
        <v>0</v>
      </c>
      <c r="K491">
        <v>0</v>
      </c>
      <c r="L491">
        <v>0</v>
      </c>
      <c r="M491">
        <v>0</v>
      </c>
      <c r="N491">
        <v>15</v>
      </c>
      <c r="O491">
        <v>18</v>
      </c>
      <c r="P491">
        <v>27</v>
      </c>
      <c r="Q491">
        <v>0</v>
      </c>
      <c r="R491">
        <v>0</v>
      </c>
      <c r="S491">
        <v>0</v>
      </c>
      <c r="T491">
        <v>0</v>
      </c>
      <c r="U491">
        <v>0</v>
      </c>
      <c r="V491">
        <v>0</v>
      </c>
      <c r="W491">
        <v>0</v>
      </c>
      <c r="X491">
        <v>0</v>
      </c>
      <c r="Y491">
        <v>18</v>
      </c>
      <c r="Z491">
        <v>27</v>
      </c>
      <c r="AA491">
        <v>0</v>
      </c>
      <c r="AB491">
        <v>0</v>
      </c>
      <c r="AC491">
        <v>0</v>
      </c>
      <c r="AD491">
        <v>0</v>
      </c>
      <c r="AE491">
        <v>0</v>
      </c>
      <c r="AF491">
        <v>0</v>
      </c>
      <c r="AH491">
        <v>0</v>
      </c>
    </row>
    <row r="492" spans="1:34" ht="15.95">
      <c r="A492" s="74" t="s">
        <v>575</v>
      </c>
      <c r="B492" s="79" t="s">
        <v>89</v>
      </c>
      <c r="C492">
        <v>0</v>
      </c>
      <c r="D492">
        <v>30</v>
      </c>
      <c r="E492">
        <v>15</v>
      </c>
      <c r="F492">
        <v>15</v>
      </c>
      <c r="G492">
        <v>0</v>
      </c>
      <c r="H492">
        <v>0</v>
      </c>
      <c r="I492">
        <v>0</v>
      </c>
      <c r="J492">
        <v>0</v>
      </c>
      <c r="K492">
        <v>0</v>
      </c>
      <c r="L492">
        <v>0</v>
      </c>
      <c r="M492">
        <v>0</v>
      </c>
      <c r="N492">
        <v>15</v>
      </c>
      <c r="O492">
        <v>15</v>
      </c>
      <c r="P492">
        <v>15</v>
      </c>
      <c r="Q492">
        <v>0</v>
      </c>
      <c r="R492">
        <v>0</v>
      </c>
      <c r="S492">
        <v>0</v>
      </c>
      <c r="T492">
        <v>0</v>
      </c>
      <c r="U492">
        <v>0</v>
      </c>
      <c r="V492">
        <v>0</v>
      </c>
      <c r="W492">
        <v>0</v>
      </c>
      <c r="X492">
        <v>0</v>
      </c>
      <c r="Y492">
        <v>30</v>
      </c>
      <c r="Z492">
        <v>28.5</v>
      </c>
      <c r="AA492">
        <v>0</v>
      </c>
      <c r="AB492">
        <v>0</v>
      </c>
      <c r="AC492">
        <v>0</v>
      </c>
      <c r="AD492">
        <v>0</v>
      </c>
      <c r="AE492">
        <v>0</v>
      </c>
      <c r="AF492">
        <v>0</v>
      </c>
      <c r="AH492">
        <v>0</v>
      </c>
    </row>
    <row r="493" spans="1:34" ht="15.95">
      <c r="A493" s="74" t="s">
        <v>576</v>
      </c>
      <c r="B493" s="79" t="s">
        <v>89</v>
      </c>
      <c r="C493">
        <v>0</v>
      </c>
      <c r="D493">
        <v>15</v>
      </c>
      <c r="E493">
        <v>15</v>
      </c>
      <c r="F493">
        <v>2</v>
      </c>
      <c r="G493">
        <v>0</v>
      </c>
      <c r="H493">
        <v>0</v>
      </c>
      <c r="I493">
        <v>0</v>
      </c>
      <c r="J493">
        <v>0</v>
      </c>
      <c r="K493">
        <v>0</v>
      </c>
      <c r="L493">
        <v>0</v>
      </c>
      <c r="M493">
        <v>0</v>
      </c>
      <c r="N493">
        <v>15</v>
      </c>
      <c r="O493">
        <v>0</v>
      </c>
      <c r="P493">
        <v>0</v>
      </c>
      <c r="Q493">
        <v>0</v>
      </c>
      <c r="R493">
        <v>0</v>
      </c>
      <c r="S493">
        <v>0</v>
      </c>
      <c r="T493">
        <v>0</v>
      </c>
      <c r="U493">
        <v>0</v>
      </c>
      <c r="V493">
        <v>0</v>
      </c>
      <c r="W493">
        <v>0</v>
      </c>
      <c r="X493">
        <v>30</v>
      </c>
      <c r="Y493">
        <v>0</v>
      </c>
      <c r="Z493">
        <v>0</v>
      </c>
      <c r="AA493">
        <v>0</v>
      </c>
      <c r="AB493">
        <v>0</v>
      </c>
      <c r="AC493">
        <v>0</v>
      </c>
      <c r="AD493">
        <v>0</v>
      </c>
      <c r="AE493">
        <v>0</v>
      </c>
      <c r="AF493">
        <v>0</v>
      </c>
      <c r="AH493">
        <v>0</v>
      </c>
    </row>
    <row r="494" spans="1:34" ht="15.95">
      <c r="A494" s="74" t="s">
        <v>577</v>
      </c>
      <c r="B494" s="79" t="s">
        <v>89</v>
      </c>
      <c r="C494">
        <v>15</v>
      </c>
      <c r="D494">
        <v>15</v>
      </c>
      <c r="E494">
        <v>0</v>
      </c>
      <c r="F494">
        <v>0</v>
      </c>
      <c r="G494">
        <v>15</v>
      </c>
      <c r="H494">
        <v>0</v>
      </c>
      <c r="I494">
        <v>0</v>
      </c>
      <c r="J494">
        <v>0</v>
      </c>
      <c r="K494">
        <v>0</v>
      </c>
      <c r="L494">
        <v>0</v>
      </c>
      <c r="M494">
        <v>0</v>
      </c>
      <c r="N494">
        <v>0</v>
      </c>
      <c r="O494">
        <v>0</v>
      </c>
      <c r="P494">
        <v>0</v>
      </c>
      <c r="Q494">
        <v>0</v>
      </c>
      <c r="R494">
        <v>0</v>
      </c>
      <c r="S494">
        <v>0</v>
      </c>
      <c r="T494">
        <v>0</v>
      </c>
      <c r="U494">
        <v>0</v>
      </c>
      <c r="V494">
        <v>0</v>
      </c>
      <c r="W494">
        <v>0</v>
      </c>
      <c r="X494">
        <v>15</v>
      </c>
      <c r="Y494">
        <v>0</v>
      </c>
      <c r="Z494">
        <v>0</v>
      </c>
      <c r="AA494">
        <v>0</v>
      </c>
      <c r="AB494">
        <v>0</v>
      </c>
      <c r="AC494">
        <v>0</v>
      </c>
      <c r="AD494">
        <v>0</v>
      </c>
      <c r="AE494">
        <v>0</v>
      </c>
      <c r="AF494">
        <v>0</v>
      </c>
      <c r="AH494">
        <v>0</v>
      </c>
    </row>
    <row r="495" spans="1:34" ht="32.1">
      <c r="A495" s="73" t="s">
        <v>578</v>
      </c>
      <c r="B495" s="79" t="s">
        <v>138</v>
      </c>
      <c r="C495">
        <v>0</v>
      </c>
      <c r="D495">
        <v>0</v>
      </c>
      <c r="E495">
        <v>480</v>
      </c>
      <c r="F495">
        <v>165</v>
      </c>
      <c r="G495">
        <v>270</v>
      </c>
      <c r="H495">
        <v>90</v>
      </c>
      <c r="I495">
        <v>120</v>
      </c>
      <c r="J495">
        <v>0</v>
      </c>
      <c r="K495">
        <v>0</v>
      </c>
      <c r="L495">
        <v>0</v>
      </c>
      <c r="M495">
        <v>0</v>
      </c>
      <c r="N495">
        <v>0</v>
      </c>
      <c r="O495">
        <v>225</v>
      </c>
      <c r="P495">
        <v>75</v>
      </c>
      <c r="Q495">
        <v>105</v>
      </c>
      <c r="R495">
        <v>43</v>
      </c>
      <c r="S495">
        <v>71</v>
      </c>
      <c r="T495">
        <v>0</v>
      </c>
      <c r="U495">
        <v>0</v>
      </c>
      <c r="V495">
        <v>0</v>
      </c>
      <c r="W495">
        <v>0</v>
      </c>
      <c r="X495">
        <v>0</v>
      </c>
      <c r="Y495">
        <v>282</v>
      </c>
      <c r="Z495">
        <v>46.64</v>
      </c>
      <c r="AA495">
        <v>135</v>
      </c>
      <c r="AB495">
        <v>30</v>
      </c>
      <c r="AC495">
        <v>60</v>
      </c>
      <c r="AD495">
        <v>0</v>
      </c>
      <c r="AE495">
        <v>0</v>
      </c>
      <c r="AF495">
        <v>0</v>
      </c>
      <c r="AH495">
        <v>0</v>
      </c>
    </row>
    <row r="496" spans="1:34" ht="32.1">
      <c r="A496" s="73" t="s">
        <v>579</v>
      </c>
      <c r="B496" s="79" t="s">
        <v>89</v>
      </c>
      <c r="C496">
        <v>156</v>
      </c>
      <c r="D496">
        <v>21</v>
      </c>
      <c r="E496">
        <v>15</v>
      </c>
      <c r="F496">
        <v>0</v>
      </c>
      <c r="G496">
        <v>111</v>
      </c>
      <c r="H496">
        <v>0</v>
      </c>
      <c r="I496">
        <v>15</v>
      </c>
      <c r="J496">
        <v>0</v>
      </c>
      <c r="K496">
        <v>0</v>
      </c>
      <c r="L496">
        <v>0</v>
      </c>
      <c r="M496">
        <v>87</v>
      </c>
      <c r="N496">
        <v>54</v>
      </c>
      <c r="O496">
        <v>0</v>
      </c>
      <c r="P496">
        <v>0</v>
      </c>
      <c r="Q496">
        <v>87</v>
      </c>
      <c r="R496">
        <v>0</v>
      </c>
      <c r="S496">
        <v>0</v>
      </c>
      <c r="T496">
        <v>0</v>
      </c>
      <c r="U496">
        <v>0</v>
      </c>
      <c r="V496">
        <v>0</v>
      </c>
      <c r="W496">
        <v>96</v>
      </c>
      <c r="X496">
        <v>30</v>
      </c>
      <c r="Y496">
        <v>15</v>
      </c>
      <c r="Z496">
        <v>0</v>
      </c>
      <c r="AA496">
        <v>111</v>
      </c>
      <c r="AB496">
        <v>0</v>
      </c>
      <c r="AC496">
        <v>0</v>
      </c>
      <c r="AD496">
        <v>0</v>
      </c>
      <c r="AE496">
        <v>0</v>
      </c>
      <c r="AF496">
        <v>0</v>
      </c>
      <c r="AH496">
        <v>0</v>
      </c>
    </row>
    <row r="497" spans="1:34" ht="32.1">
      <c r="A497" s="73" t="s">
        <v>580</v>
      </c>
      <c r="B497" s="79" t="s">
        <v>89</v>
      </c>
      <c r="C497">
        <v>0</v>
      </c>
      <c r="D497">
        <v>6</v>
      </c>
      <c r="E497">
        <v>162</v>
      </c>
      <c r="F497">
        <v>0</v>
      </c>
      <c r="G497">
        <v>90</v>
      </c>
      <c r="H497">
        <v>45</v>
      </c>
      <c r="I497">
        <v>0</v>
      </c>
      <c r="J497">
        <v>0</v>
      </c>
      <c r="K497">
        <v>0</v>
      </c>
      <c r="L497">
        <v>0</v>
      </c>
      <c r="M497">
        <v>11.4</v>
      </c>
      <c r="N497">
        <v>0</v>
      </c>
      <c r="O497">
        <v>135</v>
      </c>
      <c r="P497">
        <v>0</v>
      </c>
      <c r="Q497">
        <v>71.4</v>
      </c>
      <c r="R497">
        <v>42</v>
      </c>
      <c r="S497">
        <v>12.4</v>
      </c>
      <c r="T497">
        <v>0</v>
      </c>
      <c r="U497">
        <v>0</v>
      </c>
      <c r="V497">
        <v>0</v>
      </c>
      <c r="W497">
        <v>24</v>
      </c>
      <c r="X497">
        <v>0</v>
      </c>
      <c r="Y497">
        <v>165</v>
      </c>
      <c r="Z497">
        <v>0</v>
      </c>
      <c r="AA497">
        <v>99</v>
      </c>
      <c r="AB497">
        <v>30</v>
      </c>
      <c r="AC497">
        <v>0</v>
      </c>
      <c r="AD497">
        <v>0</v>
      </c>
      <c r="AE497">
        <v>0</v>
      </c>
      <c r="AF497">
        <v>0</v>
      </c>
      <c r="AH497">
        <v>0</v>
      </c>
    </row>
    <row r="498" spans="1:34" ht="32.1">
      <c r="A498" s="74" t="s">
        <v>581</v>
      </c>
      <c r="B498" s="79" t="s">
        <v>89</v>
      </c>
      <c r="C498">
        <v>0</v>
      </c>
      <c r="D498">
        <v>0</v>
      </c>
      <c r="E498">
        <v>0</v>
      </c>
      <c r="F498">
        <v>0</v>
      </c>
      <c r="G498">
        <v>0</v>
      </c>
      <c r="H498">
        <v>0</v>
      </c>
      <c r="I498">
        <v>0</v>
      </c>
      <c r="J498">
        <v>0</v>
      </c>
      <c r="K498">
        <v>0</v>
      </c>
      <c r="L498">
        <v>0</v>
      </c>
      <c r="M498">
        <v>0</v>
      </c>
      <c r="N498">
        <v>0</v>
      </c>
      <c r="O498">
        <v>25.8</v>
      </c>
      <c r="P498">
        <v>15</v>
      </c>
      <c r="Q498">
        <v>0</v>
      </c>
      <c r="R498">
        <v>0</v>
      </c>
      <c r="S498">
        <v>0</v>
      </c>
      <c r="T498">
        <v>0</v>
      </c>
      <c r="U498">
        <v>0</v>
      </c>
      <c r="V498">
        <v>0</v>
      </c>
      <c r="W498">
        <v>0</v>
      </c>
      <c r="X498">
        <v>15</v>
      </c>
      <c r="Y498">
        <v>36.6</v>
      </c>
      <c r="Z498">
        <v>25.8</v>
      </c>
      <c r="AA498">
        <v>0</v>
      </c>
      <c r="AB498">
        <v>0</v>
      </c>
      <c r="AC498">
        <v>0</v>
      </c>
      <c r="AD498">
        <v>0</v>
      </c>
      <c r="AE498">
        <v>0</v>
      </c>
      <c r="AF498">
        <v>0</v>
      </c>
      <c r="AH498">
        <v>0</v>
      </c>
    </row>
    <row r="499" spans="1:34" ht="15.95">
      <c r="A499" s="74" t="s">
        <v>582</v>
      </c>
      <c r="B499" s="79" t="s">
        <v>89</v>
      </c>
      <c r="C499">
        <v>15</v>
      </c>
      <c r="D499">
        <v>0</v>
      </c>
      <c r="E499">
        <v>0</v>
      </c>
      <c r="F499">
        <v>0</v>
      </c>
      <c r="G499">
        <v>0</v>
      </c>
      <c r="H499">
        <v>0</v>
      </c>
      <c r="I499">
        <v>0</v>
      </c>
      <c r="J499">
        <v>0</v>
      </c>
      <c r="K499">
        <v>0</v>
      </c>
      <c r="L499">
        <v>0</v>
      </c>
      <c r="M499">
        <v>15</v>
      </c>
      <c r="N499">
        <v>45</v>
      </c>
      <c r="O499">
        <v>90</v>
      </c>
      <c r="P499">
        <v>112</v>
      </c>
      <c r="Q499">
        <v>0</v>
      </c>
      <c r="R499">
        <v>0</v>
      </c>
      <c r="S499">
        <v>0</v>
      </c>
      <c r="T499">
        <v>0</v>
      </c>
      <c r="U499">
        <v>0</v>
      </c>
      <c r="V499">
        <v>0</v>
      </c>
      <c r="W499">
        <v>11.4</v>
      </c>
      <c r="X499">
        <v>69.47</v>
      </c>
      <c r="Y499">
        <v>130</v>
      </c>
      <c r="Z499">
        <v>122</v>
      </c>
      <c r="AA499">
        <v>0</v>
      </c>
      <c r="AB499">
        <v>0</v>
      </c>
      <c r="AC499">
        <v>0</v>
      </c>
      <c r="AD499">
        <v>0</v>
      </c>
      <c r="AE499">
        <v>30</v>
      </c>
      <c r="AF499">
        <v>0</v>
      </c>
      <c r="AH499">
        <v>0</v>
      </c>
    </row>
    <row r="500" spans="1:34" ht="15.95">
      <c r="A500" s="73" t="s">
        <v>583</v>
      </c>
      <c r="B500" s="79" t="s">
        <v>89</v>
      </c>
      <c r="C500">
        <v>11.4</v>
      </c>
      <c r="D500">
        <v>0</v>
      </c>
      <c r="E500">
        <v>0</v>
      </c>
      <c r="F500">
        <v>0</v>
      </c>
      <c r="G500">
        <v>0</v>
      </c>
      <c r="H500">
        <v>0</v>
      </c>
      <c r="I500">
        <v>0</v>
      </c>
      <c r="J500">
        <v>0</v>
      </c>
      <c r="K500">
        <v>0</v>
      </c>
      <c r="L500">
        <v>0</v>
      </c>
      <c r="M500">
        <v>0</v>
      </c>
      <c r="N500">
        <v>0</v>
      </c>
      <c r="O500">
        <v>11.4</v>
      </c>
      <c r="P500">
        <v>2.62</v>
      </c>
      <c r="Q500">
        <v>0</v>
      </c>
      <c r="R500">
        <v>0</v>
      </c>
      <c r="S500">
        <v>0</v>
      </c>
      <c r="T500">
        <v>0</v>
      </c>
      <c r="U500">
        <v>0</v>
      </c>
      <c r="V500">
        <v>0</v>
      </c>
      <c r="W500">
        <v>0</v>
      </c>
      <c r="X500">
        <v>11.4</v>
      </c>
      <c r="Y500">
        <v>7.57</v>
      </c>
      <c r="Z500">
        <v>0</v>
      </c>
      <c r="AA500">
        <v>0</v>
      </c>
      <c r="AB500">
        <v>0</v>
      </c>
      <c r="AC500">
        <v>0</v>
      </c>
      <c r="AD500">
        <v>0</v>
      </c>
      <c r="AE500">
        <v>0</v>
      </c>
      <c r="AF500">
        <v>0</v>
      </c>
      <c r="AH500">
        <v>0</v>
      </c>
    </row>
    <row r="501" spans="1:34" ht="15.95">
      <c r="A501" s="73" t="s">
        <v>584</v>
      </c>
      <c r="B501" s="79" t="s">
        <v>89</v>
      </c>
      <c r="C501">
        <v>0</v>
      </c>
      <c r="D501">
        <v>45</v>
      </c>
      <c r="E501">
        <v>15</v>
      </c>
      <c r="F501">
        <v>15</v>
      </c>
      <c r="G501">
        <v>0</v>
      </c>
      <c r="H501">
        <v>0</v>
      </c>
      <c r="I501">
        <v>0</v>
      </c>
      <c r="J501">
        <v>30</v>
      </c>
      <c r="K501">
        <v>0</v>
      </c>
      <c r="L501">
        <v>0</v>
      </c>
      <c r="M501">
        <v>0</v>
      </c>
      <c r="N501">
        <v>13.4</v>
      </c>
      <c r="O501">
        <v>0</v>
      </c>
      <c r="P501">
        <v>0</v>
      </c>
      <c r="Q501">
        <v>0</v>
      </c>
      <c r="R501">
        <v>0</v>
      </c>
      <c r="S501">
        <v>0</v>
      </c>
      <c r="T501">
        <v>0</v>
      </c>
      <c r="U501">
        <v>0</v>
      </c>
      <c r="V501">
        <v>0</v>
      </c>
      <c r="W501">
        <v>0</v>
      </c>
      <c r="X501">
        <v>26.4</v>
      </c>
      <c r="Y501">
        <v>2</v>
      </c>
      <c r="Z501">
        <v>30</v>
      </c>
      <c r="AA501">
        <v>0</v>
      </c>
      <c r="AB501">
        <v>15</v>
      </c>
      <c r="AC501">
        <v>0</v>
      </c>
      <c r="AD501">
        <v>17</v>
      </c>
      <c r="AE501">
        <v>0</v>
      </c>
      <c r="AF501">
        <v>0</v>
      </c>
      <c r="AH501">
        <v>0</v>
      </c>
    </row>
    <row r="502" spans="1:34" ht="15.95">
      <c r="A502" s="74" t="s">
        <v>585</v>
      </c>
      <c r="B502" s="79" t="s">
        <v>89</v>
      </c>
      <c r="C502">
        <v>0</v>
      </c>
      <c r="D502">
        <v>0</v>
      </c>
      <c r="E502">
        <v>0</v>
      </c>
      <c r="F502">
        <v>0</v>
      </c>
      <c r="G502">
        <v>0</v>
      </c>
      <c r="H502">
        <v>0</v>
      </c>
      <c r="I502">
        <v>0</v>
      </c>
      <c r="J502">
        <v>0</v>
      </c>
      <c r="K502">
        <v>0</v>
      </c>
      <c r="L502">
        <v>0</v>
      </c>
      <c r="M502">
        <v>0</v>
      </c>
      <c r="N502">
        <v>0</v>
      </c>
      <c r="O502">
        <v>0</v>
      </c>
      <c r="P502">
        <v>0</v>
      </c>
      <c r="Q502">
        <v>0</v>
      </c>
      <c r="R502">
        <v>0</v>
      </c>
      <c r="S502">
        <v>0</v>
      </c>
      <c r="T502">
        <v>0</v>
      </c>
      <c r="U502">
        <v>0</v>
      </c>
      <c r="V502">
        <v>0</v>
      </c>
      <c r="W502">
        <v>0</v>
      </c>
      <c r="X502">
        <v>11.4</v>
      </c>
      <c r="Y502">
        <v>0</v>
      </c>
      <c r="Z502">
        <v>0</v>
      </c>
      <c r="AA502">
        <v>0</v>
      </c>
      <c r="AB502">
        <v>0</v>
      </c>
      <c r="AC502">
        <v>0</v>
      </c>
      <c r="AD502">
        <v>0</v>
      </c>
      <c r="AE502">
        <v>0</v>
      </c>
      <c r="AF502">
        <v>0</v>
      </c>
      <c r="AH502">
        <v>0</v>
      </c>
    </row>
    <row r="503" spans="1:34" ht="15.95">
      <c r="A503" s="73" t="s">
        <v>586</v>
      </c>
      <c r="B503" s="79" t="s">
        <v>89</v>
      </c>
      <c r="C503">
        <v>0</v>
      </c>
      <c r="D503">
        <v>15</v>
      </c>
      <c r="E503">
        <v>45</v>
      </c>
      <c r="F503">
        <v>45</v>
      </c>
      <c r="G503">
        <v>0</v>
      </c>
      <c r="H503">
        <v>30</v>
      </c>
      <c r="I503">
        <v>30</v>
      </c>
      <c r="J503">
        <v>30</v>
      </c>
      <c r="K503">
        <v>0</v>
      </c>
      <c r="L503">
        <v>0</v>
      </c>
      <c r="M503">
        <v>0</v>
      </c>
      <c r="N503">
        <v>15</v>
      </c>
      <c r="O503">
        <v>15</v>
      </c>
      <c r="P503">
        <v>15</v>
      </c>
      <c r="Q503">
        <v>0</v>
      </c>
      <c r="R503">
        <v>0</v>
      </c>
      <c r="S503">
        <v>29</v>
      </c>
      <c r="T503">
        <v>0</v>
      </c>
      <c r="U503">
        <v>0</v>
      </c>
      <c r="V503">
        <v>0</v>
      </c>
      <c r="W503">
        <v>0</v>
      </c>
      <c r="X503">
        <v>15</v>
      </c>
      <c r="Y503">
        <v>15</v>
      </c>
      <c r="Z503">
        <v>15</v>
      </c>
      <c r="AA503">
        <v>0</v>
      </c>
      <c r="AB503">
        <v>0</v>
      </c>
      <c r="AC503">
        <v>30</v>
      </c>
      <c r="AD503">
        <v>0</v>
      </c>
      <c r="AE503">
        <v>0</v>
      </c>
      <c r="AF503">
        <v>0</v>
      </c>
      <c r="AH503">
        <v>0</v>
      </c>
    </row>
    <row r="504" spans="1:34" ht="15.95">
      <c r="A504" s="73" t="s">
        <v>587</v>
      </c>
      <c r="B504" s="79" t="s">
        <v>89</v>
      </c>
      <c r="C504">
        <v>0</v>
      </c>
      <c r="D504">
        <v>15</v>
      </c>
      <c r="E504">
        <v>0</v>
      </c>
      <c r="F504">
        <v>0</v>
      </c>
      <c r="G504">
        <v>0</v>
      </c>
      <c r="H504">
        <v>0</v>
      </c>
      <c r="I504">
        <v>0</v>
      </c>
      <c r="J504">
        <v>0</v>
      </c>
      <c r="K504">
        <v>0</v>
      </c>
      <c r="L504">
        <v>0</v>
      </c>
      <c r="M504">
        <v>0</v>
      </c>
      <c r="N504">
        <v>30</v>
      </c>
      <c r="O504">
        <v>0</v>
      </c>
      <c r="P504">
        <v>0</v>
      </c>
      <c r="Q504">
        <v>0</v>
      </c>
      <c r="R504">
        <v>0</v>
      </c>
      <c r="S504">
        <v>0</v>
      </c>
      <c r="T504">
        <v>0</v>
      </c>
      <c r="U504">
        <v>0</v>
      </c>
      <c r="V504">
        <v>0</v>
      </c>
      <c r="W504">
        <v>0</v>
      </c>
      <c r="X504">
        <v>30</v>
      </c>
      <c r="Y504">
        <v>0</v>
      </c>
      <c r="Z504">
        <v>0</v>
      </c>
      <c r="AA504">
        <v>0</v>
      </c>
      <c r="AB504">
        <v>0</v>
      </c>
      <c r="AC504">
        <v>0</v>
      </c>
      <c r="AD504">
        <v>0</v>
      </c>
      <c r="AE504">
        <v>0</v>
      </c>
      <c r="AF504">
        <v>0</v>
      </c>
      <c r="AH504">
        <v>0</v>
      </c>
    </row>
    <row r="505" spans="1:34" ht="15.95">
      <c r="A505" s="73" t="s">
        <v>588</v>
      </c>
      <c r="B505" s="79" t="s">
        <v>89</v>
      </c>
      <c r="C505">
        <v>60</v>
      </c>
      <c r="D505">
        <v>60</v>
      </c>
      <c r="E505">
        <v>555</v>
      </c>
      <c r="F505">
        <v>210</v>
      </c>
      <c r="G505">
        <v>270</v>
      </c>
      <c r="H505">
        <v>270</v>
      </c>
      <c r="I505">
        <v>180</v>
      </c>
      <c r="J505">
        <v>60</v>
      </c>
      <c r="K505">
        <v>30</v>
      </c>
      <c r="L505">
        <v>0</v>
      </c>
      <c r="M505">
        <v>45</v>
      </c>
      <c r="N505">
        <v>75</v>
      </c>
      <c r="O505">
        <v>345</v>
      </c>
      <c r="P505">
        <v>150</v>
      </c>
      <c r="Q505">
        <v>195</v>
      </c>
      <c r="R505">
        <v>61</v>
      </c>
      <c r="S505">
        <v>173</v>
      </c>
      <c r="T505">
        <v>43</v>
      </c>
      <c r="U505">
        <v>0</v>
      </c>
      <c r="V505">
        <v>0</v>
      </c>
      <c r="W505">
        <v>45</v>
      </c>
      <c r="X505">
        <v>90</v>
      </c>
      <c r="Y505">
        <v>480</v>
      </c>
      <c r="Z505">
        <v>180</v>
      </c>
      <c r="AA505">
        <v>270</v>
      </c>
      <c r="AB505">
        <v>105</v>
      </c>
      <c r="AC505">
        <v>210</v>
      </c>
      <c r="AD505">
        <v>60</v>
      </c>
      <c r="AE505">
        <v>15</v>
      </c>
      <c r="AF505">
        <v>0</v>
      </c>
      <c r="AH505">
        <v>0</v>
      </c>
    </row>
    <row r="506" spans="1:34" ht="32.1">
      <c r="A506" s="73" t="s">
        <v>589</v>
      </c>
      <c r="B506" s="79" t="s">
        <v>89</v>
      </c>
      <c r="C506">
        <v>75</v>
      </c>
      <c r="D506">
        <v>30</v>
      </c>
      <c r="E506">
        <v>120</v>
      </c>
      <c r="F506">
        <v>0</v>
      </c>
      <c r="G506">
        <v>180</v>
      </c>
      <c r="H506">
        <v>45</v>
      </c>
      <c r="I506">
        <v>30</v>
      </c>
      <c r="J506">
        <v>0</v>
      </c>
      <c r="K506">
        <v>0</v>
      </c>
      <c r="L506">
        <v>0</v>
      </c>
      <c r="M506">
        <v>15</v>
      </c>
      <c r="N506">
        <v>45</v>
      </c>
      <c r="O506">
        <v>105</v>
      </c>
      <c r="P506">
        <v>0</v>
      </c>
      <c r="Q506">
        <v>105</v>
      </c>
      <c r="R506">
        <v>42</v>
      </c>
      <c r="S506">
        <v>14</v>
      </c>
      <c r="T506">
        <v>0</v>
      </c>
      <c r="U506">
        <v>14</v>
      </c>
      <c r="V506">
        <v>0</v>
      </c>
      <c r="W506">
        <v>30</v>
      </c>
      <c r="X506">
        <v>15</v>
      </c>
      <c r="Y506">
        <v>120</v>
      </c>
      <c r="Z506">
        <v>0</v>
      </c>
      <c r="AA506">
        <v>135</v>
      </c>
      <c r="AB506">
        <v>45</v>
      </c>
      <c r="AC506">
        <v>15</v>
      </c>
      <c r="AD506">
        <v>0</v>
      </c>
      <c r="AE506">
        <v>30</v>
      </c>
      <c r="AF506">
        <v>0</v>
      </c>
      <c r="AH506">
        <v>0</v>
      </c>
    </row>
    <row r="507" spans="1:34" ht="15.95">
      <c r="A507" s="73" t="s">
        <v>590</v>
      </c>
      <c r="B507" s="79" t="s">
        <v>89</v>
      </c>
      <c r="C507">
        <v>0</v>
      </c>
      <c r="D507">
        <v>0</v>
      </c>
      <c r="E507">
        <v>0</v>
      </c>
      <c r="F507">
        <v>19</v>
      </c>
      <c r="G507">
        <v>0</v>
      </c>
      <c r="H507">
        <v>0</v>
      </c>
      <c r="I507">
        <v>0</v>
      </c>
      <c r="J507">
        <v>0</v>
      </c>
      <c r="K507">
        <v>0</v>
      </c>
      <c r="L507">
        <v>0</v>
      </c>
      <c r="M507">
        <v>0</v>
      </c>
      <c r="N507">
        <v>0</v>
      </c>
      <c r="O507">
        <v>0</v>
      </c>
      <c r="P507">
        <v>0</v>
      </c>
      <c r="Q507">
        <v>0</v>
      </c>
      <c r="R507">
        <v>0</v>
      </c>
      <c r="S507">
        <v>0</v>
      </c>
      <c r="T507">
        <v>0</v>
      </c>
      <c r="U507">
        <v>0</v>
      </c>
      <c r="V507">
        <v>0</v>
      </c>
      <c r="W507">
        <v>0</v>
      </c>
      <c r="X507">
        <v>15</v>
      </c>
      <c r="Y507">
        <v>0</v>
      </c>
      <c r="Z507">
        <v>0</v>
      </c>
      <c r="AA507">
        <v>0</v>
      </c>
      <c r="AB507">
        <v>0</v>
      </c>
      <c r="AC507">
        <v>0</v>
      </c>
      <c r="AD507">
        <v>0</v>
      </c>
      <c r="AE507">
        <v>0</v>
      </c>
      <c r="AF507">
        <v>0</v>
      </c>
      <c r="AH507">
        <v>0</v>
      </c>
    </row>
    <row r="508" spans="1:34" ht="15.95">
      <c r="A508" s="73" t="s">
        <v>591</v>
      </c>
      <c r="B508" s="79" t="s">
        <v>89</v>
      </c>
      <c r="C508">
        <v>0</v>
      </c>
      <c r="D508">
        <v>28</v>
      </c>
      <c r="E508">
        <v>15</v>
      </c>
      <c r="F508">
        <v>22</v>
      </c>
      <c r="G508">
        <v>0</v>
      </c>
      <c r="H508">
        <v>0</v>
      </c>
      <c r="I508">
        <v>0</v>
      </c>
      <c r="J508">
        <v>0</v>
      </c>
      <c r="K508">
        <v>0</v>
      </c>
      <c r="L508">
        <v>0</v>
      </c>
      <c r="M508">
        <v>0</v>
      </c>
      <c r="N508">
        <v>15</v>
      </c>
      <c r="O508">
        <v>0</v>
      </c>
      <c r="P508">
        <v>22.5</v>
      </c>
      <c r="Q508">
        <v>0</v>
      </c>
      <c r="R508">
        <v>0</v>
      </c>
      <c r="S508">
        <v>0</v>
      </c>
      <c r="T508">
        <v>0</v>
      </c>
      <c r="U508">
        <v>0</v>
      </c>
      <c r="V508">
        <v>0</v>
      </c>
      <c r="W508">
        <v>0</v>
      </c>
      <c r="X508">
        <v>0</v>
      </c>
      <c r="Y508">
        <v>0</v>
      </c>
      <c r="Z508">
        <v>12</v>
      </c>
      <c r="AA508">
        <v>0</v>
      </c>
      <c r="AB508">
        <v>0</v>
      </c>
      <c r="AC508">
        <v>0</v>
      </c>
      <c r="AD508">
        <v>0</v>
      </c>
      <c r="AE508">
        <v>0</v>
      </c>
      <c r="AF508">
        <v>0</v>
      </c>
      <c r="AH508">
        <v>0</v>
      </c>
    </row>
    <row r="509" spans="1:34" ht="15.95">
      <c r="A509" s="74" t="s">
        <v>592</v>
      </c>
      <c r="B509" s="79" t="s">
        <v>89</v>
      </c>
      <c r="C509">
        <v>0</v>
      </c>
      <c r="D509">
        <v>11.4</v>
      </c>
      <c r="E509">
        <v>34.2</v>
      </c>
      <c r="F509">
        <v>22.8</v>
      </c>
      <c r="G509">
        <v>0</v>
      </c>
      <c r="H509">
        <v>0</v>
      </c>
      <c r="I509">
        <v>0</v>
      </c>
      <c r="J509">
        <v>0</v>
      </c>
      <c r="K509">
        <v>0</v>
      </c>
      <c r="L509">
        <v>0</v>
      </c>
      <c r="M509">
        <v>0</v>
      </c>
      <c r="N509">
        <v>22.8</v>
      </c>
      <c r="O509">
        <v>0</v>
      </c>
      <c r="P509">
        <v>0</v>
      </c>
      <c r="Q509">
        <v>0</v>
      </c>
      <c r="R509">
        <v>0</v>
      </c>
      <c r="S509">
        <v>0</v>
      </c>
      <c r="T509">
        <v>0</v>
      </c>
      <c r="U509">
        <v>0</v>
      </c>
      <c r="V509">
        <v>0</v>
      </c>
      <c r="W509">
        <v>0</v>
      </c>
      <c r="X509">
        <v>22.8</v>
      </c>
      <c r="Y509">
        <v>0</v>
      </c>
      <c r="Z509">
        <v>0</v>
      </c>
      <c r="AA509">
        <v>0</v>
      </c>
      <c r="AB509">
        <v>0</v>
      </c>
      <c r="AC509">
        <v>0</v>
      </c>
      <c r="AD509">
        <v>0</v>
      </c>
      <c r="AE509">
        <v>0</v>
      </c>
      <c r="AF509">
        <v>0</v>
      </c>
      <c r="AH509">
        <v>0</v>
      </c>
    </row>
    <row r="510" spans="1:34" ht="15.95">
      <c r="A510" s="74" t="s">
        <v>593</v>
      </c>
      <c r="B510" s="79" t="s">
        <v>89</v>
      </c>
      <c r="C510">
        <v>0</v>
      </c>
      <c r="D510">
        <v>0</v>
      </c>
      <c r="E510">
        <v>135</v>
      </c>
      <c r="F510">
        <v>0</v>
      </c>
      <c r="G510">
        <v>0</v>
      </c>
      <c r="H510">
        <v>15</v>
      </c>
      <c r="I510">
        <v>0</v>
      </c>
      <c r="J510">
        <v>0</v>
      </c>
      <c r="K510">
        <v>0</v>
      </c>
      <c r="L510">
        <v>0</v>
      </c>
      <c r="M510">
        <v>0</v>
      </c>
      <c r="N510">
        <v>105.60000000000001</v>
      </c>
      <c r="O510">
        <v>75.6</v>
      </c>
      <c r="P510">
        <v>22.8</v>
      </c>
      <c r="Q510">
        <v>0</v>
      </c>
      <c r="R510">
        <v>27.4</v>
      </c>
      <c r="S510">
        <v>0</v>
      </c>
      <c r="T510">
        <v>0</v>
      </c>
      <c r="U510">
        <v>0</v>
      </c>
      <c r="V510">
        <v>0</v>
      </c>
      <c r="W510">
        <v>0</v>
      </c>
      <c r="X510">
        <v>60.599999999999994</v>
      </c>
      <c r="Y510">
        <v>210.60000000000005</v>
      </c>
      <c r="Z510">
        <v>102.50000000000001</v>
      </c>
      <c r="AA510">
        <v>0</v>
      </c>
      <c r="AB510">
        <v>22.8</v>
      </c>
      <c r="AC510">
        <v>0</v>
      </c>
      <c r="AD510">
        <v>0</v>
      </c>
      <c r="AE510">
        <v>0</v>
      </c>
      <c r="AF510">
        <v>0</v>
      </c>
      <c r="AH510">
        <v>0</v>
      </c>
    </row>
    <row r="511" spans="1:34" ht="32.1">
      <c r="A511" s="74" t="s">
        <v>594</v>
      </c>
      <c r="B511" s="79" t="s">
        <v>89</v>
      </c>
      <c r="C511">
        <v>0</v>
      </c>
      <c r="D511">
        <v>0</v>
      </c>
      <c r="E511">
        <v>120</v>
      </c>
      <c r="F511">
        <v>0</v>
      </c>
      <c r="G511">
        <v>0</v>
      </c>
      <c r="H511">
        <v>0</v>
      </c>
      <c r="I511">
        <v>0</v>
      </c>
      <c r="J511">
        <v>0</v>
      </c>
      <c r="K511">
        <v>0</v>
      </c>
      <c r="L511">
        <v>0</v>
      </c>
      <c r="M511">
        <v>0</v>
      </c>
      <c r="N511">
        <v>0</v>
      </c>
      <c r="O511">
        <v>58</v>
      </c>
      <c r="P511">
        <v>0</v>
      </c>
      <c r="Q511">
        <v>0</v>
      </c>
      <c r="R511">
        <v>0</v>
      </c>
      <c r="S511">
        <v>0</v>
      </c>
      <c r="T511">
        <v>0</v>
      </c>
      <c r="U511">
        <v>0</v>
      </c>
      <c r="V511">
        <v>0</v>
      </c>
      <c r="W511">
        <v>0</v>
      </c>
      <c r="X511">
        <v>0</v>
      </c>
      <c r="Y511">
        <v>105</v>
      </c>
      <c r="Z511">
        <v>0</v>
      </c>
      <c r="AA511">
        <v>0</v>
      </c>
      <c r="AB511">
        <v>0</v>
      </c>
      <c r="AC511">
        <v>0</v>
      </c>
      <c r="AD511">
        <v>0</v>
      </c>
      <c r="AE511">
        <v>0</v>
      </c>
      <c r="AF511">
        <v>0</v>
      </c>
      <c r="AH511">
        <v>0</v>
      </c>
    </row>
    <row r="512" spans="1:34" ht="15.95">
      <c r="A512" s="73" t="s">
        <v>595</v>
      </c>
      <c r="B512" s="79" t="s">
        <v>89</v>
      </c>
      <c r="C512">
        <v>0</v>
      </c>
      <c r="D512">
        <v>15</v>
      </c>
      <c r="E512">
        <v>3</v>
      </c>
      <c r="F512">
        <v>15</v>
      </c>
      <c r="G512">
        <v>0</v>
      </c>
      <c r="H512">
        <v>0</v>
      </c>
      <c r="I512">
        <v>0</v>
      </c>
      <c r="J512">
        <v>0</v>
      </c>
      <c r="K512">
        <v>0</v>
      </c>
      <c r="L512">
        <v>0</v>
      </c>
      <c r="M512">
        <v>0</v>
      </c>
      <c r="N512">
        <v>0</v>
      </c>
      <c r="O512">
        <v>15</v>
      </c>
      <c r="P512">
        <v>16.07</v>
      </c>
      <c r="Q512">
        <v>0</v>
      </c>
      <c r="R512">
        <v>0</v>
      </c>
      <c r="S512">
        <v>0</v>
      </c>
      <c r="T512">
        <v>0</v>
      </c>
      <c r="U512">
        <v>0</v>
      </c>
      <c r="V512">
        <v>0</v>
      </c>
      <c r="W512">
        <v>0</v>
      </c>
      <c r="X512">
        <v>15</v>
      </c>
      <c r="Y512">
        <v>21</v>
      </c>
      <c r="Z512">
        <v>10.09</v>
      </c>
      <c r="AA512">
        <v>0</v>
      </c>
      <c r="AB512">
        <v>0</v>
      </c>
      <c r="AC512">
        <v>0</v>
      </c>
      <c r="AD512">
        <v>0</v>
      </c>
      <c r="AE512">
        <v>0</v>
      </c>
      <c r="AF512">
        <v>0</v>
      </c>
      <c r="AH512">
        <v>0</v>
      </c>
    </row>
    <row r="513" spans="1:34" ht="15.95">
      <c r="A513" s="74" t="s">
        <v>596</v>
      </c>
      <c r="B513" s="79" t="s">
        <v>89</v>
      </c>
      <c r="C513">
        <v>0</v>
      </c>
      <c r="D513">
        <v>15</v>
      </c>
      <c r="E513">
        <v>0</v>
      </c>
      <c r="F513">
        <v>0</v>
      </c>
      <c r="G513">
        <v>0</v>
      </c>
      <c r="H513">
        <v>0</v>
      </c>
      <c r="I513">
        <v>0</v>
      </c>
      <c r="J513">
        <v>0</v>
      </c>
      <c r="K513">
        <v>0</v>
      </c>
      <c r="L513">
        <v>0</v>
      </c>
      <c r="M513">
        <v>0</v>
      </c>
      <c r="N513">
        <v>45</v>
      </c>
      <c r="O513">
        <v>0</v>
      </c>
      <c r="P513">
        <v>0</v>
      </c>
      <c r="Q513">
        <v>0</v>
      </c>
      <c r="R513">
        <v>0</v>
      </c>
      <c r="S513">
        <v>0</v>
      </c>
      <c r="T513">
        <v>0</v>
      </c>
      <c r="U513">
        <v>0</v>
      </c>
      <c r="V513">
        <v>0</v>
      </c>
      <c r="W513">
        <v>0</v>
      </c>
      <c r="X513">
        <v>30</v>
      </c>
      <c r="Y513">
        <v>0</v>
      </c>
      <c r="Z513">
        <v>0</v>
      </c>
      <c r="AA513">
        <v>0</v>
      </c>
      <c r="AB513">
        <v>0</v>
      </c>
      <c r="AC513">
        <v>0</v>
      </c>
      <c r="AD513">
        <v>0</v>
      </c>
      <c r="AE513">
        <v>0</v>
      </c>
      <c r="AF513">
        <v>0</v>
      </c>
      <c r="AH513">
        <v>0</v>
      </c>
    </row>
    <row r="514" spans="1:34" ht="15.95">
      <c r="A514" s="74" t="s">
        <v>597</v>
      </c>
      <c r="B514" s="79" t="s">
        <v>89</v>
      </c>
      <c r="C514">
        <v>0</v>
      </c>
      <c r="D514">
        <v>15</v>
      </c>
      <c r="E514">
        <v>15</v>
      </c>
      <c r="F514">
        <v>15</v>
      </c>
      <c r="G514">
        <v>30</v>
      </c>
      <c r="H514">
        <v>30</v>
      </c>
      <c r="I514">
        <v>0</v>
      </c>
      <c r="J514">
        <v>0</v>
      </c>
      <c r="K514">
        <v>0</v>
      </c>
      <c r="L514">
        <v>0</v>
      </c>
      <c r="M514">
        <v>0</v>
      </c>
      <c r="N514">
        <v>15</v>
      </c>
      <c r="O514">
        <v>15</v>
      </c>
      <c r="P514">
        <v>15</v>
      </c>
      <c r="Q514">
        <v>15</v>
      </c>
      <c r="R514">
        <v>29</v>
      </c>
      <c r="S514">
        <v>0</v>
      </c>
      <c r="T514">
        <v>0</v>
      </c>
      <c r="U514">
        <v>0</v>
      </c>
      <c r="V514">
        <v>0</v>
      </c>
      <c r="W514">
        <v>0</v>
      </c>
      <c r="X514">
        <v>30</v>
      </c>
      <c r="Y514">
        <v>15</v>
      </c>
      <c r="Z514">
        <v>15</v>
      </c>
      <c r="AA514">
        <v>30</v>
      </c>
      <c r="AB514">
        <v>30</v>
      </c>
      <c r="AC514">
        <v>0</v>
      </c>
      <c r="AD514">
        <v>0</v>
      </c>
      <c r="AE514">
        <v>0</v>
      </c>
      <c r="AF514">
        <v>0</v>
      </c>
      <c r="AH514">
        <v>0</v>
      </c>
    </row>
    <row r="515" spans="1:34" ht="15.95">
      <c r="A515" s="73" t="s">
        <v>598</v>
      </c>
      <c r="B515" s="79" t="s">
        <v>89</v>
      </c>
      <c r="C515">
        <v>0</v>
      </c>
      <c r="D515">
        <v>15</v>
      </c>
      <c r="E515">
        <v>0</v>
      </c>
      <c r="F515">
        <v>0</v>
      </c>
      <c r="G515">
        <v>0</v>
      </c>
      <c r="H515">
        <v>0</v>
      </c>
      <c r="I515">
        <v>0</v>
      </c>
      <c r="J515">
        <v>0</v>
      </c>
      <c r="K515">
        <v>0</v>
      </c>
      <c r="L515">
        <v>0</v>
      </c>
      <c r="M515">
        <v>0</v>
      </c>
      <c r="N515">
        <v>15</v>
      </c>
      <c r="O515">
        <v>0</v>
      </c>
      <c r="P515">
        <v>0</v>
      </c>
      <c r="Q515">
        <v>0</v>
      </c>
      <c r="R515">
        <v>0</v>
      </c>
      <c r="S515">
        <v>0</v>
      </c>
      <c r="T515">
        <v>0</v>
      </c>
      <c r="U515">
        <v>0</v>
      </c>
      <c r="V515">
        <v>0</v>
      </c>
      <c r="W515">
        <v>0</v>
      </c>
      <c r="X515">
        <v>15</v>
      </c>
      <c r="Y515">
        <v>0</v>
      </c>
      <c r="Z515">
        <v>0</v>
      </c>
      <c r="AA515">
        <v>0</v>
      </c>
      <c r="AB515">
        <v>0</v>
      </c>
      <c r="AC515">
        <v>0</v>
      </c>
      <c r="AD515">
        <v>0</v>
      </c>
      <c r="AE515">
        <v>0</v>
      </c>
      <c r="AF515">
        <v>0</v>
      </c>
      <c r="AH515">
        <v>0</v>
      </c>
    </row>
    <row r="516" spans="1:34" ht="15.95">
      <c r="A516" s="74" t="s">
        <v>599</v>
      </c>
      <c r="B516" s="79" t="s">
        <v>89</v>
      </c>
      <c r="C516">
        <v>0</v>
      </c>
      <c r="D516">
        <v>42</v>
      </c>
      <c r="E516">
        <v>0</v>
      </c>
      <c r="F516">
        <v>0</v>
      </c>
      <c r="G516">
        <v>0</v>
      </c>
      <c r="H516">
        <v>0</v>
      </c>
      <c r="I516">
        <v>0</v>
      </c>
      <c r="J516">
        <v>0</v>
      </c>
      <c r="K516">
        <v>0</v>
      </c>
      <c r="L516">
        <v>0</v>
      </c>
      <c r="M516">
        <v>0</v>
      </c>
      <c r="N516">
        <v>45</v>
      </c>
      <c r="O516">
        <v>0</v>
      </c>
      <c r="P516">
        <v>0</v>
      </c>
      <c r="Q516">
        <v>0</v>
      </c>
      <c r="R516">
        <v>0</v>
      </c>
      <c r="S516">
        <v>0</v>
      </c>
      <c r="T516">
        <v>0</v>
      </c>
      <c r="U516">
        <v>0</v>
      </c>
      <c r="V516">
        <v>0</v>
      </c>
      <c r="W516">
        <v>0</v>
      </c>
      <c r="X516">
        <v>15</v>
      </c>
      <c r="Y516">
        <v>30</v>
      </c>
      <c r="Z516">
        <v>18</v>
      </c>
      <c r="AA516">
        <v>0</v>
      </c>
      <c r="AB516">
        <v>24</v>
      </c>
      <c r="AC516">
        <v>0</v>
      </c>
      <c r="AD516">
        <v>24</v>
      </c>
      <c r="AE516">
        <v>0</v>
      </c>
      <c r="AF516">
        <v>0</v>
      </c>
      <c r="AH516">
        <v>0</v>
      </c>
    </row>
    <row r="517" spans="1:34" ht="15.95">
      <c r="A517" s="74" t="s">
        <v>600</v>
      </c>
      <c r="B517" s="79" t="s">
        <v>89</v>
      </c>
      <c r="C517">
        <v>0</v>
      </c>
      <c r="D517">
        <v>0</v>
      </c>
      <c r="E517">
        <v>15</v>
      </c>
      <c r="F517">
        <v>23</v>
      </c>
      <c r="G517">
        <v>8</v>
      </c>
      <c r="H517">
        <v>0</v>
      </c>
      <c r="I517">
        <v>0</v>
      </c>
      <c r="J517">
        <v>30</v>
      </c>
      <c r="K517">
        <v>0</v>
      </c>
      <c r="L517">
        <v>0</v>
      </c>
      <c r="M517">
        <v>15</v>
      </c>
      <c r="N517">
        <v>15</v>
      </c>
      <c r="O517">
        <v>0</v>
      </c>
      <c r="P517">
        <v>11</v>
      </c>
      <c r="Q517">
        <v>15</v>
      </c>
      <c r="R517">
        <v>0</v>
      </c>
      <c r="S517">
        <v>0</v>
      </c>
      <c r="T517">
        <v>0</v>
      </c>
      <c r="U517">
        <v>0</v>
      </c>
      <c r="V517">
        <v>0</v>
      </c>
      <c r="W517">
        <v>15</v>
      </c>
      <c r="X517">
        <v>2.5</v>
      </c>
      <c r="Y517">
        <v>0</v>
      </c>
      <c r="Z517">
        <v>6</v>
      </c>
      <c r="AA517">
        <v>15</v>
      </c>
      <c r="AB517">
        <v>0</v>
      </c>
      <c r="AC517">
        <v>0</v>
      </c>
      <c r="AD517">
        <v>0</v>
      </c>
      <c r="AE517">
        <v>0</v>
      </c>
      <c r="AF517">
        <v>0</v>
      </c>
      <c r="AH517">
        <v>0</v>
      </c>
    </row>
    <row r="518" spans="1:34" ht="15.95">
      <c r="A518" s="74" t="s">
        <v>601</v>
      </c>
      <c r="B518" s="79" t="s">
        <v>89</v>
      </c>
      <c r="C518">
        <v>0</v>
      </c>
      <c r="D518">
        <v>25.4</v>
      </c>
      <c r="E518">
        <v>3</v>
      </c>
      <c r="F518">
        <v>15</v>
      </c>
      <c r="G518">
        <v>0</v>
      </c>
      <c r="H518">
        <v>0</v>
      </c>
      <c r="I518">
        <v>0</v>
      </c>
      <c r="J518">
        <v>0</v>
      </c>
      <c r="K518">
        <v>0</v>
      </c>
      <c r="L518">
        <v>0</v>
      </c>
      <c r="M518">
        <v>0</v>
      </c>
      <c r="N518">
        <v>0</v>
      </c>
      <c r="O518">
        <v>18</v>
      </c>
      <c r="P518">
        <v>15.64</v>
      </c>
      <c r="Q518">
        <v>0</v>
      </c>
      <c r="R518">
        <v>0</v>
      </c>
      <c r="S518">
        <v>0</v>
      </c>
      <c r="T518">
        <v>0</v>
      </c>
      <c r="U518">
        <v>0</v>
      </c>
      <c r="V518">
        <v>0</v>
      </c>
      <c r="W518">
        <v>0</v>
      </c>
      <c r="X518">
        <v>0</v>
      </c>
      <c r="Y518">
        <v>9.55</v>
      </c>
      <c r="Z518">
        <v>15</v>
      </c>
      <c r="AA518">
        <v>0</v>
      </c>
      <c r="AB518">
        <v>0</v>
      </c>
      <c r="AC518">
        <v>0</v>
      </c>
      <c r="AD518">
        <v>0</v>
      </c>
      <c r="AE518">
        <v>0</v>
      </c>
      <c r="AF518">
        <v>0</v>
      </c>
      <c r="AH518">
        <v>0</v>
      </c>
    </row>
    <row r="519" spans="1:34" ht="15.95">
      <c r="A519" s="73" t="s">
        <v>602</v>
      </c>
      <c r="B519" s="79" t="s">
        <v>89</v>
      </c>
      <c r="C519">
        <v>0</v>
      </c>
      <c r="D519">
        <v>0</v>
      </c>
      <c r="E519">
        <v>30</v>
      </c>
      <c r="F519">
        <v>16</v>
      </c>
      <c r="G519">
        <v>0</v>
      </c>
      <c r="H519">
        <v>0</v>
      </c>
      <c r="I519">
        <v>0</v>
      </c>
      <c r="J519">
        <v>0</v>
      </c>
      <c r="K519">
        <v>0</v>
      </c>
      <c r="L519">
        <v>0</v>
      </c>
      <c r="M519">
        <v>0</v>
      </c>
      <c r="N519">
        <v>15</v>
      </c>
      <c r="O519">
        <v>0</v>
      </c>
      <c r="P519">
        <v>0</v>
      </c>
      <c r="Q519">
        <v>0</v>
      </c>
      <c r="R519">
        <v>0</v>
      </c>
      <c r="S519">
        <v>0</v>
      </c>
      <c r="T519">
        <v>0</v>
      </c>
      <c r="U519">
        <v>0</v>
      </c>
      <c r="V519">
        <v>0</v>
      </c>
      <c r="W519">
        <v>0</v>
      </c>
      <c r="X519">
        <v>15</v>
      </c>
      <c r="Y519">
        <v>0</v>
      </c>
      <c r="Z519">
        <v>0</v>
      </c>
      <c r="AA519">
        <v>0</v>
      </c>
      <c r="AB519">
        <v>0</v>
      </c>
      <c r="AC519">
        <v>0</v>
      </c>
      <c r="AD519">
        <v>0</v>
      </c>
      <c r="AE519">
        <v>0</v>
      </c>
      <c r="AF519">
        <v>0</v>
      </c>
      <c r="AH519">
        <v>0</v>
      </c>
    </row>
    <row r="520" spans="1:34" ht="15.95">
      <c r="A520" s="74" t="s">
        <v>603</v>
      </c>
      <c r="B520" s="79" t="s">
        <v>89</v>
      </c>
      <c r="C520">
        <v>24.4</v>
      </c>
      <c r="D520">
        <v>30.799999999999997</v>
      </c>
      <c r="E520">
        <v>43.55</v>
      </c>
      <c r="F520">
        <v>67.199999999999989</v>
      </c>
      <c r="G520">
        <v>30.4</v>
      </c>
      <c r="H520">
        <v>40.8</v>
      </c>
      <c r="I520">
        <v>6</v>
      </c>
      <c r="J520">
        <v>6</v>
      </c>
      <c r="K520">
        <v>0</v>
      </c>
      <c r="L520">
        <v>0</v>
      </c>
      <c r="M520">
        <v>26.4</v>
      </c>
      <c r="N520">
        <v>21.15</v>
      </c>
      <c r="O520">
        <v>11.4</v>
      </c>
      <c r="P520">
        <v>33.9</v>
      </c>
      <c r="Q520">
        <v>15</v>
      </c>
      <c r="R520">
        <v>52.4</v>
      </c>
      <c r="S520">
        <v>0</v>
      </c>
      <c r="T520">
        <v>0</v>
      </c>
      <c r="U520">
        <v>0</v>
      </c>
      <c r="V520">
        <v>0</v>
      </c>
      <c r="W520">
        <v>37.8</v>
      </c>
      <c r="X520">
        <v>35.5</v>
      </c>
      <c r="Y520">
        <v>37.8</v>
      </c>
      <c r="Z520">
        <v>40</v>
      </c>
      <c r="AA520">
        <v>15</v>
      </c>
      <c r="AB520">
        <v>34.8</v>
      </c>
      <c r="AC520">
        <v>0</v>
      </c>
      <c r="AD520">
        <v>0</v>
      </c>
      <c r="AE520">
        <v>0</v>
      </c>
      <c r="AF520">
        <v>0</v>
      </c>
      <c r="AH520">
        <v>0</v>
      </c>
    </row>
    <row r="521" spans="1:34" ht="15.95">
      <c r="A521" s="74" t="s">
        <v>604</v>
      </c>
      <c r="B521" s="79" t="s">
        <v>89</v>
      </c>
      <c r="C521">
        <v>0</v>
      </c>
      <c r="D521">
        <v>22.8</v>
      </c>
      <c r="E521">
        <v>26.4</v>
      </c>
      <c r="F521">
        <v>6.6</v>
      </c>
      <c r="G521">
        <v>0</v>
      </c>
      <c r="H521">
        <v>0</v>
      </c>
      <c r="I521">
        <v>0</v>
      </c>
      <c r="J521">
        <v>0</v>
      </c>
      <c r="K521">
        <v>0</v>
      </c>
      <c r="L521">
        <v>0</v>
      </c>
      <c r="M521">
        <v>0</v>
      </c>
      <c r="N521">
        <v>0</v>
      </c>
      <c r="O521">
        <v>37.8</v>
      </c>
      <c r="P521">
        <v>29</v>
      </c>
      <c r="Q521">
        <v>15</v>
      </c>
      <c r="R521">
        <v>0</v>
      </c>
      <c r="S521">
        <v>0</v>
      </c>
      <c r="T521">
        <v>0</v>
      </c>
      <c r="U521">
        <v>0</v>
      </c>
      <c r="V521">
        <v>0</v>
      </c>
      <c r="W521">
        <v>0</v>
      </c>
      <c r="X521">
        <v>0</v>
      </c>
      <c r="Y521">
        <v>37.8</v>
      </c>
      <c r="Z521">
        <v>27</v>
      </c>
      <c r="AA521">
        <v>24</v>
      </c>
      <c r="AB521">
        <v>0</v>
      </c>
      <c r="AC521">
        <v>0</v>
      </c>
      <c r="AD521">
        <v>0</v>
      </c>
      <c r="AE521">
        <v>0</v>
      </c>
      <c r="AF521">
        <v>0</v>
      </c>
      <c r="AH521">
        <v>0</v>
      </c>
    </row>
    <row r="522" spans="1:34" ht="15.95">
      <c r="A522" s="73" t="s">
        <v>605</v>
      </c>
      <c r="B522" s="79" t="s">
        <v>89</v>
      </c>
      <c r="C522">
        <v>11.4</v>
      </c>
      <c r="D522">
        <v>11.4</v>
      </c>
      <c r="E522">
        <v>11.4</v>
      </c>
      <c r="F522">
        <v>11.4</v>
      </c>
      <c r="G522">
        <v>11.4</v>
      </c>
      <c r="H522">
        <v>0</v>
      </c>
      <c r="I522">
        <v>0</v>
      </c>
      <c r="J522">
        <v>0</v>
      </c>
      <c r="K522">
        <v>0</v>
      </c>
      <c r="L522">
        <v>0</v>
      </c>
      <c r="M522">
        <v>0</v>
      </c>
      <c r="N522">
        <v>11.4</v>
      </c>
      <c r="O522">
        <v>22.8</v>
      </c>
      <c r="P522">
        <v>11.4</v>
      </c>
      <c r="Q522">
        <v>0</v>
      </c>
      <c r="R522">
        <v>0</v>
      </c>
      <c r="S522">
        <v>16</v>
      </c>
      <c r="T522">
        <v>0</v>
      </c>
      <c r="U522">
        <v>0</v>
      </c>
      <c r="V522">
        <v>0</v>
      </c>
      <c r="W522">
        <v>0</v>
      </c>
      <c r="X522">
        <v>0</v>
      </c>
      <c r="Y522">
        <v>60.599999999999994</v>
      </c>
      <c r="Z522">
        <v>44.8</v>
      </c>
      <c r="AA522">
        <v>0</v>
      </c>
      <c r="AB522">
        <v>0</v>
      </c>
      <c r="AC522">
        <v>11.4</v>
      </c>
      <c r="AD522">
        <v>0</v>
      </c>
      <c r="AE522">
        <v>0</v>
      </c>
      <c r="AF522">
        <v>0</v>
      </c>
      <c r="AH522">
        <v>0</v>
      </c>
    </row>
    <row r="523" spans="1:34" ht="15.95">
      <c r="A523" s="73" t="s">
        <v>606</v>
      </c>
      <c r="B523" s="79" t="s">
        <v>89</v>
      </c>
      <c r="C523">
        <v>0</v>
      </c>
      <c r="D523">
        <v>0</v>
      </c>
      <c r="E523">
        <v>0</v>
      </c>
      <c r="F523">
        <v>0</v>
      </c>
      <c r="G523">
        <v>0</v>
      </c>
      <c r="H523">
        <v>0</v>
      </c>
      <c r="I523">
        <v>0</v>
      </c>
      <c r="J523">
        <v>0</v>
      </c>
      <c r="K523">
        <v>0</v>
      </c>
      <c r="L523">
        <v>0</v>
      </c>
      <c r="M523">
        <v>0</v>
      </c>
      <c r="N523">
        <v>0</v>
      </c>
      <c r="O523">
        <v>0</v>
      </c>
      <c r="P523">
        <v>0</v>
      </c>
      <c r="Q523">
        <v>0</v>
      </c>
      <c r="R523">
        <v>0</v>
      </c>
      <c r="S523">
        <v>0</v>
      </c>
      <c r="T523">
        <v>0</v>
      </c>
      <c r="U523">
        <v>0</v>
      </c>
      <c r="V523">
        <v>0</v>
      </c>
      <c r="W523">
        <v>0</v>
      </c>
      <c r="X523">
        <v>15</v>
      </c>
      <c r="Y523">
        <v>0</v>
      </c>
      <c r="Z523">
        <v>0</v>
      </c>
      <c r="AA523">
        <v>0</v>
      </c>
      <c r="AB523">
        <v>0</v>
      </c>
      <c r="AC523">
        <v>0</v>
      </c>
      <c r="AD523">
        <v>0</v>
      </c>
      <c r="AE523">
        <v>0</v>
      </c>
      <c r="AF523">
        <v>0</v>
      </c>
      <c r="AH523">
        <v>0</v>
      </c>
    </row>
    <row r="524" spans="1:34" ht="15.95">
      <c r="A524" s="74" t="s">
        <v>607</v>
      </c>
      <c r="B524" s="79" t="s">
        <v>89</v>
      </c>
      <c r="C524">
        <v>0</v>
      </c>
      <c r="D524">
        <v>15</v>
      </c>
      <c r="E524">
        <v>0</v>
      </c>
      <c r="F524">
        <v>0</v>
      </c>
      <c r="G524">
        <v>0</v>
      </c>
      <c r="H524">
        <v>0</v>
      </c>
      <c r="I524">
        <v>0</v>
      </c>
      <c r="J524">
        <v>0</v>
      </c>
      <c r="K524">
        <v>0</v>
      </c>
      <c r="L524">
        <v>0</v>
      </c>
      <c r="M524">
        <v>0</v>
      </c>
      <c r="N524">
        <v>15</v>
      </c>
      <c r="O524">
        <v>0</v>
      </c>
      <c r="P524">
        <v>0</v>
      </c>
      <c r="Q524">
        <v>0</v>
      </c>
      <c r="R524">
        <v>0</v>
      </c>
      <c r="S524">
        <v>0</v>
      </c>
      <c r="T524">
        <v>0</v>
      </c>
      <c r="U524">
        <v>0</v>
      </c>
      <c r="V524">
        <v>0</v>
      </c>
      <c r="W524">
        <v>0</v>
      </c>
      <c r="X524">
        <v>30</v>
      </c>
      <c r="Y524">
        <v>0</v>
      </c>
      <c r="Z524">
        <v>0</v>
      </c>
      <c r="AA524">
        <v>0</v>
      </c>
      <c r="AB524">
        <v>0</v>
      </c>
      <c r="AC524">
        <v>0</v>
      </c>
      <c r="AD524">
        <v>0</v>
      </c>
      <c r="AE524">
        <v>0</v>
      </c>
      <c r="AF524">
        <v>0</v>
      </c>
      <c r="AH524">
        <v>0</v>
      </c>
    </row>
    <row r="525" spans="1:34" ht="15.95">
      <c r="A525" s="74" t="s">
        <v>608</v>
      </c>
      <c r="B525" s="79" t="s">
        <v>89</v>
      </c>
      <c r="C525">
        <v>22.8</v>
      </c>
      <c r="D525">
        <v>135.39000000000004</v>
      </c>
      <c r="E525">
        <v>332.99999999999994</v>
      </c>
      <c r="F525">
        <v>70.4</v>
      </c>
      <c r="G525">
        <v>0</v>
      </c>
      <c r="H525">
        <v>11.4</v>
      </c>
      <c r="I525">
        <v>0</v>
      </c>
      <c r="J525">
        <v>0</v>
      </c>
      <c r="K525">
        <v>0</v>
      </c>
      <c r="L525">
        <v>1</v>
      </c>
      <c r="M525">
        <v>22.8</v>
      </c>
      <c r="N525">
        <v>111.03000000000002</v>
      </c>
      <c r="O525">
        <v>233.50000000000009</v>
      </c>
      <c r="P525">
        <v>73.05</v>
      </c>
      <c r="Q525">
        <v>0</v>
      </c>
      <c r="R525">
        <v>0</v>
      </c>
      <c r="S525">
        <v>0</v>
      </c>
      <c r="T525">
        <v>0</v>
      </c>
      <c r="U525">
        <v>0</v>
      </c>
      <c r="V525">
        <v>0</v>
      </c>
      <c r="W525">
        <v>0</v>
      </c>
      <c r="X525">
        <v>104.88000000000002</v>
      </c>
      <c r="Y525">
        <v>317.59999999999997</v>
      </c>
      <c r="Z525">
        <v>98.199999999999989</v>
      </c>
      <c r="AA525">
        <v>0</v>
      </c>
      <c r="AB525">
        <v>0</v>
      </c>
      <c r="AC525">
        <v>0</v>
      </c>
      <c r="AD525">
        <v>0</v>
      </c>
      <c r="AE525">
        <v>11.4</v>
      </c>
      <c r="AF525">
        <v>0</v>
      </c>
      <c r="AH525">
        <v>1</v>
      </c>
    </row>
    <row r="526" spans="1:34" ht="15.95">
      <c r="A526" s="73" t="s">
        <v>609</v>
      </c>
      <c r="B526" s="79" t="s">
        <v>89</v>
      </c>
      <c r="C526">
        <v>1</v>
      </c>
      <c r="D526">
        <v>182.40000000000006</v>
      </c>
      <c r="E526">
        <v>280.8</v>
      </c>
      <c r="F526">
        <v>233.00000000000003</v>
      </c>
      <c r="G526">
        <v>12.4</v>
      </c>
      <c r="H526">
        <v>22.8</v>
      </c>
      <c r="I526">
        <v>0</v>
      </c>
      <c r="J526">
        <v>0</v>
      </c>
      <c r="K526">
        <v>0</v>
      </c>
      <c r="L526">
        <v>1</v>
      </c>
      <c r="M526">
        <v>0</v>
      </c>
      <c r="N526">
        <v>208.80000000000007</v>
      </c>
      <c r="O526">
        <v>188.50000000000006</v>
      </c>
      <c r="P526">
        <v>162.70000000000002</v>
      </c>
      <c r="Q526">
        <v>2.5</v>
      </c>
      <c r="R526">
        <v>24.6</v>
      </c>
      <c r="S526">
        <v>24</v>
      </c>
      <c r="T526">
        <v>0</v>
      </c>
      <c r="U526">
        <v>0</v>
      </c>
      <c r="V526">
        <v>0</v>
      </c>
      <c r="W526">
        <v>0</v>
      </c>
      <c r="X526">
        <v>178.20000000000005</v>
      </c>
      <c r="Y526">
        <v>307.7</v>
      </c>
      <c r="Z526">
        <v>255.90000000000003</v>
      </c>
      <c r="AA526">
        <v>6</v>
      </c>
      <c r="AB526">
        <v>40</v>
      </c>
      <c r="AC526">
        <v>19.4</v>
      </c>
      <c r="AD526">
        <v>0</v>
      </c>
      <c r="AE526">
        <v>0</v>
      </c>
      <c r="AF526">
        <v>0</v>
      </c>
      <c r="AH526">
        <v>1</v>
      </c>
    </row>
    <row r="527" spans="1:34" ht="15.95">
      <c r="A527" s="73" t="s">
        <v>610</v>
      </c>
      <c r="B527" s="79" t="s">
        <v>89</v>
      </c>
      <c r="C527">
        <v>116.08</v>
      </c>
      <c r="D527">
        <v>24</v>
      </c>
      <c r="E527">
        <v>360</v>
      </c>
      <c r="F527">
        <v>93</v>
      </c>
      <c r="G527">
        <v>395.08</v>
      </c>
      <c r="H527">
        <v>30</v>
      </c>
      <c r="I527">
        <v>165</v>
      </c>
      <c r="J527">
        <v>105</v>
      </c>
      <c r="K527">
        <v>0</v>
      </c>
      <c r="L527">
        <v>0</v>
      </c>
      <c r="M527">
        <v>117</v>
      </c>
      <c r="N527">
        <v>9</v>
      </c>
      <c r="O527">
        <v>210</v>
      </c>
      <c r="P527">
        <v>45</v>
      </c>
      <c r="Q527">
        <v>225</v>
      </c>
      <c r="R527">
        <v>28</v>
      </c>
      <c r="S527">
        <v>113</v>
      </c>
      <c r="T527">
        <v>43</v>
      </c>
      <c r="U527">
        <v>0</v>
      </c>
      <c r="V527">
        <v>0</v>
      </c>
      <c r="W527">
        <v>135</v>
      </c>
      <c r="X527">
        <v>24</v>
      </c>
      <c r="Y527">
        <v>297</v>
      </c>
      <c r="Z527">
        <v>48</v>
      </c>
      <c r="AA527">
        <v>270</v>
      </c>
      <c r="AB527">
        <v>30</v>
      </c>
      <c r="AC527">
        <v>177</v>
      </c>
      <c r="AD527">
        <v>45</v>
      </c>
      <c r="AE527">
        <v>0</v>
      </c>
      <c r="AF527">
        <v>0</v>
      </c>
      <c r="AH527">
        <v>0</v>
      </c>
    </row>
    <row r="528" spans="1:34" ht="15.95">
      <c r="A528" s="74" t="s">
        <v>611</v>
      </c>
      <c r="B528" s="79" t="s">
        <v>89</v>
      </c>
      <c r="C528">
        <v>0</v>
      </c>
      <c r="D528">
        <v>15</v>
      </c>
      <c r="E528">
        <v>15</v>
      </c>
      <c r="F528">
        <v>3</v>
      </c>
      <c r="G528">
        <v>0</v>
      </c>
      <c r="H528">
        <v>0</v>
      </c>
      <c r="I528">
        <v>0</v>
      </c>
      <c r="J528">
        <v>0</v>
      </c>
      <c r="K528">
        <v>0</v>
      </c>
      <c r="L528">
        <v>0</v>
      </c>
      <c r="M528">
        <v>0</v>
      </c>
      <c r="N528">
        <v>0</v>
      </c>
      <c r="O528">
        <v>3</v>
      </c>
      <c r="P528">
        <v>15</v>
      </c>
      <c r="Q528">
        <v>0</v>
      </c>
      <c r="R528">
        <v>0</v>
      </c>
      <c r="S528">
        <v>0</v>
      </c>
      <c r="T528">
        <v>0</v>
      </c>
      <c r="U528">
        <v>0</v>
      </c>
      <c r="V528">
        <v>0</v>
      </c>
      <c r="W528">
        <v>0</v>
      </c>
      <c r="X528">
        <v>0</v>
      </c>
      <c r="Y528">
        <v>3</v>
      </c>
      <c r="Z528">
        <v>15</v>
      </c>
      <c r="AA528">
        <v>0</v>
      </c>
      <c r="AB528">
        <v>0</v>
      </c>
      <c r="AC528">
        <v>0</v>
      </c>
      <c r="AD528">
        <v>0</v>
      </c>
      <c r="AE528">
        <v>0</v>
      </c>
      <c r="AF528">
        <v>0</v>
      </c>
      <c r="AH528">
        <v>0</v>
      </c>
    </row>
    <row r="529" spans="1:34" ht="15.95">
      <c r="A529" s="74" t="s">
        <v>612</v>
      </c>
      <c r="B529" s="79" t="s">
        <v>89</v>
      </c>
      <c r="C529">
        <v>0</v>
      </c>
      <c r="D529">
        <v>0</v>
      </c>
      <c r="E529">
        <v>0</v>
      </c>
      <c r="F529">
        <v>0</v>
      </c>
      <c r="G529">
        <v>0</v>
      </c>
      <c r="H529">
        <v>0</v>
      </c>
      <c r="I529">
        <v>0</v>
      </c>
      <c r="J529">
        <v>0</v>
      </c>
      <c r="K529">
        <v>0</v>
      </c>
      <c r="L529">
        <v>0</v>
      </c>
      <c r="M529">
        <v>15</v>
      </c>
      <c r="N529">
        <v>0</v>
      </c>
      <c r="O529">
        <v>9</v>
      </c>
      <c r="P529">
        <v>18.5</v>
      </c>
      <c r="Q529">
        <v>0</v>
      </c>
      <c r="R529">
        <v>46.5</v>
      </c>
      <c r="S529">
        <v>0</v>
      </c>
      <c r="T529">
        <v>0</v>
      </c>
      <c r="U529">
        <v>0</v>
      </c>
      <c r="V529">
        <v>0</v>
      </c>
      <c r="W529">
        <v>0</v>
      </c>
      <c r="X529">
        <v>42.75</v>
      </c>
      <c r="Y529">
        <v>13</v>
      </c>
      <c r="Z529">
        <v>37</v>
      </c>
      <c r="AA529">
        <v>0</v>
      </c>
      <c r="AB529">
        <v>26</v>
      </c>
      <c r="AC529">
        <v>0</v>
      </c>
      <c r="AD529">
        <v>0</v>
      </c>
      <c r="AE529">
        <v>0</v>
      </c>
      <c r="AF529">
        <v>0</v>
      </c>
      <c r="AH529">
        <v>0</v>
      </c>
    </row>
    <row r="530" spans="1:34" ht="15.95">
      <c r="A530" s="74" t="s">
        <v>613</v>
      </c>
      <c r="B530" s="79" t="s">
        <v>89</v>
      </c>
      <c r="C530">
        <v>0</v>
      </c>
      <c r="D530">
        <v>30</v>
      </c>
      <c r="E530">
        <v>0</v>
      </c>
      <c r="F530">
        <v>0</v>
      </c>
      <c r="G530">
        <v>0</v>
      </c>
      <c r="H530">
        <v>0</v>
      </c>
      <c r="I530">
        <v>0</v>
      </c>
      <c r="J530">
        <v>0</v>
      </c>
      <c r="K530">
        <v>0</v>
      </c>
      <c r="L530">
        <v>0</v>
      </c>
      <c r="M530">
        <v>0</v>
      </c>
      <c r="N530">
        <v>45</v>
      </c>
      <c r="O530">
        <v>0</v>
      </c>
      <c r="P530">
        <v>0</v>
      </c>
      <c r="Q530">
        <v>0</v>
      </c>
      <c r="R530">
        <v>0</v>
      </c>
      <c r="S530">
        <v>0</v>
      </c>
      <c r="T530">
        <v>0</v>
      </c>
      <c r="U530">
        <v>0</v>
      </c>
      <c r="V530">
        <v>0</v>
      </c>
      <c r="W530">
        <v>0</v>
      </c>
      <c r="X530">
        <v>15</v>
      </c>
      <c r="Y530">
        <v>30</v>
      </c>
      <c r="Z530">
        <v>36</v>
      </c>
      <c r="AA530">
        <v>0</v>
      </c>
      <c r="AB530">
        <v>15</v>
      </c>
      <c r="AC530">
        <v>0</v>
      </c>
      <c r="AD530">
        <v>0</v>
      </c>
      <c r="AE530">
        <v>0</v>
      </c>
      <c r="AF530">
        <v>0</v>
      </c>
      <c r="AH530">
        <v>0</v>
      </c>
    </row>
    <row r="531" spans="1:34" ht="15.95">
      <c r="A531" s="73" t="s">
        <v>614</v>
      </c>
      <c r="B531" s="79" t="s">
        <v>89</v>
      </c>
      <c r="C531">
        <v>0</v>
      </c>
      <c r="D531">
        <v>0</v>
      </c>
      <c r="E531">
        <v>22</v>
      </c>
      <c r="F531">
        <v>6</v>
      </c>
      <c r="G531">
        <v>0</v>
      </c>
      <c r="H531">
        <v>0</v>
      </c>
      <c r="I531">
        <v>0</v>
      </c>
      <c r="J531">
        <v>0</v>
      </c>
      <c r="K531">
        <v>0</v>
      </c>
      <c r="L531">
        <v>0</v>
      </c>
      <c r="M531">
        <v>0</v>
      </c>
      <c r="N531">
        <v>0</v>
      </c>
      <c r="O531">
        <v>0</v>
      </c>
      <c r="P531">
        <v>0</v>
      </c>
      <c r="Q531">
        <v>0</v>
      </c>
      <c r="R531">
        <v>0</v>
      </c>
      <c r="S531">
        <v>0</v>
      </c>
      <c r="T531">
        <v>0</v>
      </c>
      <c r="U531">
        <v>0</v>
      </c>
      <c r="V531">
        <v>0</v>
      </c>
      <c r="W531">
        <v>0</v>
      </c>
      <c r="X531">
        <v>11.4</v>
      </c>
      <c r="Y531">
        <v>0</v>
      </c>
      <c r="Z531">
        <v>0</v>
      </c>
      <c r="AA531">
        <v>0</v>
      </c>
      <c r="AB531">
        <v>0</v>
      </c>
      <c r="AC531">
        <v>0</v>
      </c>
      <c r="AD531">
        <v>0</v>
      </c>
      <c r="AE531">
        <v>0</v>
      </c>
      <c r="AF531">
        <v>0</v>
      </c>
      <c r="AH531">
        <v>0</v>
      </c>
    </row>
    <row r="532" spans="1:34" ht="15.95">
      <c r="A532" s="73" t="s">
        <v>615</v>
      </c>
      <c r="B532" s="79" t="s">
        <v>89</v>
      </c>
      <c r="C532">
        <v>0</v>
      </c>
      <c r="D532">
        <v>0</v>
      </c>
      <c r="E532">
        <v>0</v>
      </c>
      <c r="F532">
        <v>0</v>
      </c>
      <c r="G532">
        <v>0</v>
      </c>
      <c r="H532">
        <v>0</v>
      </c>
      <c r="I532">
        <v>0</v>
      </c>
      <c r="J532">
        <v>0</v>
      </c>
      <c r="K532">
        <v>0</v>
      </c>
      <c r="L532">
        <v>0</v>
      </c>
      <c r="M532">
        <v>0</v>
      </c>
      <c r="N532">
        <v>0</v>
      </c>
      <c r="O532">
        <v>1</v>
      </c>
      <c r="P532">
        <v>30</v>
      </c>
      <c r="Q532">
        <v>0</v>
      </c>
      <c r="R532">
        <v>0</v>
      </c>
      <c r="S532">
        <v>0</v>
      </c>
      <c r="T532">
        <v>0</v>
      </c>
      <c r="U532">
        <v>0</v>
      </c>
      <c r="V532">
        <v>0</v>
      </c>
      <c r="W532">
        <v>0</v>
      </c>
      <c r="X532">
        <v>0</v>
      </c>
      <c r="Y532">
        <v>1</v>
      </c>
      <c r="Z532">
        <v>15</v>
      </c>
      <c r="AA532">
        <v>0</v>
      </c>
      <c r="AB532">
        <v>0</v>
      </c>
      <c r="AC532">
        <v>0</v>
      </c>
      <c r="AD532">
        <v>0</v>
      </c>
      <c r="AE532">
        <v>0</v>
      </c>
      <c r="AF532">
        <v>0</v>
      </c>
      <c r="AH532">
        <v>0</v>
      </c>
    </row>
    <row r="533" spans="1:34" ht="15.95">
      <c r="A533" s="73" t="s">
        <v>616</v>
      </c>
      <c r="B533" s="79" t="s">
        <v>89</v>
      </c>
      <c r="C533">
        <v>0</v>
      </c>
      <c r="D533">
        <v>18</v>
      </c>
      <c r="E533">
        <v>15</v>
      </c>
      <c r="F533">
        <v>15</v>
      </c>
      <c r="G533">
        <v>0</v>
      </c>
      <c r="H533">
        <v>0</v>
      </c>
      <c r="I533">
        <v>0</v>
      </c>
      <c r="J533">
        <v>0</v>
      </c>
      <c r="K533">
        <v>0</v>
      </c>
      <c r="L533">
        <v>0</v>
      </c>
      <c r="M533">
        <v>0</v>
      </c>
      <c r="N533">
        <v>30</v>
      </c>
      <c r="O533">
        <v>15</v>
      </c>
      <c r="P533">
        <v>15</v>
      </c>
      <c r="Q533">
        <v>0</v>
      </c>
      <c r="R533">
        <v>0</v>
      </c>
      <c r="S533">
        <v>0</v>
      </c>
      <c r="T533">
        <v>0</v>
      </c>
      <c r="U533">
        <v>0</v>
      </c>
      <c r="V533">
        <v>0</v>
      </c>
      <c r="W533">
        <v>0</v>
      </c>
      <c r="X533">
        <v>30</v>
      </c>
      <c r="Y533">
        <v>15</v>
      </c>
      <c r="Z533">
        <v>3</v>
      </c>
      <c r="AA533">
        <v>0</v>
      </c>
      <c r="AB533">
        <v>0</v>
      </c>
      <c r="AC533">
        <v>0</v>
      </c>
      <c r="AD533">
        <v>0</v>
      </c>
      <c r="AE533">
        <v>0</v>
      </c>
      <c r="AF533">
        <v>0</v>
      </c>
      <c r="AH533">
        <v>0</v>
      </c>
    </row>
    <row r="534" spans="1:34" ht="15.95">
      <c r="A534" s="74" t="s">
        <v>617</v>
      </c>
      <c r="B534" s="79" t="s">
        <v>89</v>
      </c>
      <c r="C534">
        <v>0</v>
      </c>
      <c r="D534">
        <v>15</v>
      </c>
      <c r="E534">
        <v>9</v>
      </c>
      <c r="F534">
        <v>15</v>
      </c>
      <c r="G534">
        <v>0</v>
      </c>
      <c r="H534">
        <v>24</v>
      </c>
      <c r="I534">
        <v>0</v>
      </c>
      <c r="J534">
        <v>0</v>
      </c>
      <c r="K534">
        <v>0</v>
      </c>
      <c r="L534">
        <v>0</v>
      </c>
      <c r="M534">
        <v>0</v>
      </c>
      <c r="N534">
        <v>30</v>
      </c>
      <c r="O534">
        <v>3</v>
      </c>
      <c r="P534">
        <v>15</v>
      </c>
      <c r="Q534">
        <v>0</v>
      </c>
      <c r="R534">
        <v>29</v>
      </c>
      <c r="S534">
        <v>0</v>
      </c>
      <c r="T534">
        <v>0</v>
      </c>
      <c r="U534">
        <v>0</v>
      </c>
      <c r="V534">
        <v>0</v>
      </c>
      <c r="W534">
        <v>0</v>
      </c>
      <c r="X534">
        <v>60</v>
      </c>
      <c r="Y534">
        <v>3</v>
      </c>
      <c r="Z534">
        <v>15</v>
      </c>
      <c r="AA534">
        <v>0</v>
      </c>
      <c r="AB534">
        <v>18</v>
      </c>
      <c r="AC534">
        <v>0</v>
      </c>
      <c r="AD534">
        <v>0</v>
      </c>
      <c r="AE534">
        <v>0</v>
      </c>
      <c r="AF534">
        <v>0</v>
      </c>
      <c r="AH534">
        <v>0</v>
      </c>
    </row>
    <row r="535" spans="1:34" ht="15.95">
      <c r="A535" s="73" t="s">
        <v>618</v>
      </c>
      <c r="B535" s="79" t="s">
        <v>89</v>
      </c>
      <c r="C535">
        <v>49.199999999999996</v>
      </c>
      <c r="D535">
        <v>18.5</v>
      </c>
      <c r="E535">
        <v>11.4</v>
      </c>
      <c r="F535">
        <v>9.6</v>
      </c>
      <c r="G535">
        <v>11.4</v>
      </c>
      <c r="H535">
        <v>0</v>
      </c>
      <c r="I535">
        <v>0</v>
      </c>
      <c r="J535">
        <v>0</v>
      </c>
      <c r="K535">
        <v>0</v>
      </c>
      <c r="L535">
        <v>0</v>
      </c>
      <c r="M535">
        <v>49.2</v>
      </c>
      <c r="N535">
        <v>18.5</v>
      </c>
      <c r="O535">
        <v>11.4</v>
      </c>
      <c r="P535">
        <v>0</v>
      </c>
      <c r="Q535">
        <v>26.4</v>
      </c>
      <c r="R535">
        <v>0</v>
      </c>
      <c r="S535">
        <v>0</v>
      </c>
      <c r="T535">
        <v>0</v>
      </c>
      <c r="U535">
        <v>0</v>
      </c>
      <c r="V535">
        <v>0</v>
      </c>
      <c r="W535">
        <v>26.4</v>
      </c>
      <c r="X535">
        <v>11.4</v>
      </c>
      <c r="Y535">
        <v>22.8</v>
      </c>
      <c r="Z535">
        <v>21.4</v>
      </c>
      <c r="AA535">
        <v>15</v>
      </c>
      <c r="AB535">
        <v>22.8</v>
      </c>
      <c r="AC535">
        <v>0</v>
      </c>
      <c r="AD535">
        <v>0</v>
      </c>
      <c r="AE535">
        <v>0</v>
      </c>
      <c r="AF535">
        <v>0</v>
      </c>
      <c r="AH535">
        <v>0</v>
      </c>
    </row>
    <row r="536" spans="1:34" ht="15.95">
      <c r="A536" s="73" t="s">
        <v>619</v>
      </c>
      <c r="B536" s="79" t="s">
        <v>89</v>
      </c>
      <c r="C536">
        <v>9.29</v>
      </c>
      <c r="D536">
        <v>136.80000000000004</v>
      </c>
      <c r="E536">
        <v>282.20000000000005</v>
      </c>
      <c r="F536">
        <v>168.20000000000005</v>
      </c>
      <c r="G536">
        <v>9.29</v>
      </c>
      <c r="H536">
        <v>102.60000000000001</v>
      </c>
      <c r="I536">
        <v>0</v>
      </c>
      <c r="J536">
        <v>0</v>
      </c>
      <c r="K536">
        <v>0</v>
      </c>
      <c r="L536">
        <v>0</v>
      </c>
      <c r="M536">
        <v>0</v>
      </c>
      <c r="N536">
        <v>112.60000000000002</v>
      </c>
      <c r="O536">
        <v>249.40000000000009</v>
      </c>
      <c r="P536">
        <v>135.40000000000003</v>
      </c>
      <c r="Q536">
        <v>0</v>
      </c>
      <c r="R536">
        <v>21</v>
      </c>
      <c r="S536">
        <v>0</v>
      </c>
      <c r="T536">
        <v>0</v>
      </c>
      <c r="U536">
        <v>0</v>
      </c>
      <c r="V536">
        <v>0</v>
      </c>
      <c r="W536">
        <v>0</v>
      </c>
      <c r="X536">
        <v>67</v>
      </c>
      <c r="Y536">
        <v>283.6</v>
      </c>
      <c r="Z536">
        <v>146.80000000000004</v>
      </c>
      <c r="AA536">
        <v>0</v>
      </c>
      <c r="AB536">
        <v>11.4</v>
      </c>
      <c r="AC536">
        <v>0</v>
      </c>
      <c r="AD536">
        <v>0</v>
      </c>
      <c r="AE536">
        <v>0</v>
      </c>
      <c r="AF536">
        <v>0</v>
      </c>
      <c r="AH536">
        <v>0</v>
      </c>
    </row>
    <row r="537" spans="1:34" ht="15.95">
      <c r="A537" s="74" t="s">
        <v>620</v>
      </c>
      <c r="B537" s="79" t="s">
        <v>89</v>
      </c>
      <c r="C537">
        <v>0</v>
      </c>
      <c r="D537">
        <v>75</v>
      </c>
      <c r="E537">
        <v>18</v>
      </c>
      <c r="F537">
        <v>48</v>
      </c>
      <c r="G537">
        <v>0</v>
      </c>
      <c r="H537">
        <v>0</v>
      </c>
      <c r="I537">
        <v>18</v>
      </c>
      <c r="J537">
        <v>0</v>
      </c>
      <c r="K537">
        <v>0</v>
      </c>
      <c r="L537">
        <v>0</v>
      </c>
      <c r="M537">
        <v>0</v>
      </c>
      <c r="N537">
        <v>48</v>
      </c>
      <c r="O537">
        <v>30</v>
      </c>
      <c r="P537">
        <v>30</v>
      </c>
      <c r="Q537">
        <v>0</v>
      </c>
      <c r="R537">
        <v>0</v>
      </c>
      <c r="S537">
        <v>0</v>
      </c>
      <c r="T537">
        <v>0</v>
      </c>
      <c r="U537">
        <v>0</v>
      </c>
      <c r="V537">
        <v>0</v>
      </c>
      <c r="W537">
        <v>0</v>
      </c>
      <c r="X537">
        <v>33</v>
      </c>
      <c r="Y537">
        <v>60</v>
      </c>
      <c r="Z537">
        <v>60</v>
      </c>
      <c r="AA537">
        <v>0</v>
      </c>
      <c r="AB537">
        <v>0</v>
      </c>
      <c r="AC537">
        <v>0</v>
      </c>
      <c r="AD537">
        <v>0</v>
      </c>
      <c r="AE537">
        <v>0</v>
      </c>
      <c r="AF537">
        <v>0</v>
      </c>
      <c r="AH537">
        <v>0</v>
      </c>
    </row>
    <row r="538" spans="1:34" ht="32.1">
      <c r="A538" s="74" t="s">
        <v>621</v>
      </c>
      <c r="B538" s="79" t="s">
        <v>89</v>
      </c>
      <c r="C538">
        <v>84</v>
      </c>
      <c r="D538">
        <v>30</v>
      </c>
      <c r="E538">
        <v>496</v>
      </c>
      <c r="F538">
        <v>138</v>
      </c>
      <c r="G538">
        <v>394</v>
      </c>
      <c r="H538">
        <v>60</v>
      </c>
      <c r="I538">
        <v>514</v>
      </c>
      <c r="J538">
        <v>0</v>
      </c>
      <c r="K538">
        <v>0</v>
      </c>
      <c r="L538">
        <v>0</v>
      </c>
      <c r="M538">
        <v>84</v>
      </c>
      <c r="N538">
        <v>45</v>
      </c>
      <c r="O538">
        <v>471</v>
      </c>
      <c r="P538">
        <v>105</v>
      </c>
      <c r="Q538">
        <v>234</v>
      </c>
      <c r="R538">
        <v>0</v>
      </c>
      <c r="S538">
        <v>454</v>
      </c>
      <c r="T538">
        <v>28</v>
      </c>
      <c r="U538">
        <v>0</v>
      </c>
      <c r="V538">
        <v>0</v>
      </c>
      <c r="W538">
        <v>60</v>
      </c>
      <c r="X538">
        <v>30</v>
      </c>
      <c r="Y538">
        <v>570</v>
      </c>
      <c r="Z538">
        <v>120</v>
      </c>
      <c r="AA538">
        <v>279</v>
      </c>
      <c r="AB538">
        <v>15</v>
      </c>
      <c r="AC538">
        <v>540</v>
      </c>
      <c r="AD538">
        <v>30</v>
      </c>
      <c r="AE538">
        <v>0</v>
      </c>
      <c r="AF538">
        <v>0</v>
      </c>
      <c r="AH538">
        <v>0</v>
      </c>
    </row>
    <row r="539" spans="1:34" ht="15.95">
      <c r="A539" s="74" t="s">
        <v>622</v>
      </c>
      <c r="B539" s="79" t="s">
        <v>89</v>
      </c>
      <c r="C539">
        <v>49.199999999999996</v>
      </c>
      <c r="D539">
        <v>435.19999999999976</v>
      </c>
      <c r="E539">
        <v>620.39999999999952</v>
      </c>
      <c r="F539">
        <v>436.2999999999999</v>
      </c>
      <c r="G539">
        <v>82.8</v>
      </c>
      <c r="H539">
        <v>19.700000000000003</v>
      </c>
      <c r="I539">
        <v>96.6</v>
      </c>
      <c r="J539">
        <v>0</v>
      </c>
      <c r="K539">
        <v>0</v>
      </c>
      <c r="L539">
        <v>0</v>
      </c>
      <c r="M539">
        <v>11.4</v>
      </c>
      <c r="N539">
        <v>402.99999999999983</v>
      </c>
      <c r="O539">
        <v>346.17999999999989</v>
      </c>
      <c r="P539">
        <v>227.36</v>
      </c>
      <c r="Q539">
        <v>26.4</v>
      </c>
      <c r="R539">
        <v>22</v>
      </c>
      <c r="S539">
        <v>91.72</v>
      </c>
      <c r="T539">
        <v>0</v>
      </c>
      <c r="U539">
        <v>0</v>
      </c>
      <c r="V539">
        <v>0</v>
      </c>
      <c r="W539">
        <v>11.4</v>
      </c>
      <c r="X539">
        <v>355.19999999999987</v>
      </c>
      <c r="Y539">
        <v>498.59999999999974</v>
      </c>
      <c r="Z539">
        <v>319.56000000000006</v>
      </c>
      <c r="AA539">
        <v>71.4</v>
      </c>
      <c r="AB539">
        <v>22.8</v>
      </c>
      <c r="AC539">
        <v>57.4</v>
      </c>
      <c r="AD539">
        <v>0</v>
      </c>
      <c r="AE539">
        <v>0</v>
      </c>
      <c r="AF539">
        <v>0</v>
      </c>
      <c r="AH539">
        <v>0</v>
      </c>
    </row>
    <row r="540" spans="1:34" ht="32.1">
      <c r="A540" s="74" t="s">
        <v>623</v>
      </c>
      <c r="B540" s="79" t="s">
        <v>89</v>
      </c>
      <c r="C540">
        <v>15</v>
      </c>
      <c r="D540">
        <v>90</v>
      </c>
      <c r="E540">
        <v>121.6</v>
      </c>
      <c r="F540">
        <v>101.4</v>
      </c>
      <c r="G540">
        <v>60</v>
      </c>
      <c r="H540">
        <v>103</v>
      </c>
      <c r="I540">
        <v>15</v>
      </c>
      <c r="J540">
        <v>0</v>
      </c>
      <c r="K540">
        <v>0</v>
      </c>
      <c r="L540">
        <v>0</v>
      </c>
      <c r="M540">
        <v>0</v>
      </c>
      <c r="N540">
        <v>86.4</v>
      </c>
      <c r="O540">
        <v>90</v>
      </c>
      <c r="P540">
        <v>63</v>
      </c>
      <c r="Q540">
        <v>15</v>
      </c>
      <c r="R540">
        <v>104</v>
      </c>
      <c r="S540">
        <v>0</v>
      </c>
      <c r="T540">
        <v>0</v>
      </c>
      <c r="U540">
        <v>0</v>
      </c>
      <c r="V540">
        <v>0</v>
      </c>
      <c r="W540">
        <v>0</v>
      </c>
      <c r="X540">
        <v>105.60000000000001</v>
      </c>
      <c r="Y540">
        <v>86.4</v>
      </c>
      <c r="Z540">
        <v>59.4</v>
      </c>
      <c r="AA540">
        <v>15</v>
      </c>
      <c r="AB540">
        <v>78</v>
      </c>
      <c r="AC540">
        <v>22.8</v>
      </c>
      <c r="AD540">
        <v>0</v>
      </c>
      <c r="AE540">
        <v>0</v>
      </c>
      <c r="AF540">
        <v>0</v>
      </c>
      <c r="AH540">
        <v>0</v>
      </c>
    </row>
    <row r="541" spans="1:34" ht="32.1">
      <c r="A541" s="73" t="s">
        <v>624</v>
      </c>
      <c r="B541" s="79" t="s">
        <v>89</v>
      </c>
      <c r="C541">
        <v>90</v>
      </c>
      <c r="D541">
        <v>81</v>
      </c>
      <c r="E541">
        <v>165</v>
      </c>
      <c r="F541">
        <v>99</v>
      </c>
      <c r="G541">
        <v>105</v>
      </c>
      <c r="H541">
        <v>0</v>
      </c>
      <c r="I541">
        <v>0</v>
      </c>
      <c r="J541">
        <v>0</v>
      </c>
      <c r="K541">
        <v>0</v>
      </c>
      <c r="L541">
        <v>0</v>
      </c>
      <c r="M541">
        <v>75</v>
      </c>
      <c r="N541">
        <v>30</v>
      </c>
      <c r="O541">
        <v>105</v>
      </c>
      <c r="P541">
        <v>54</v>
      </c>
      <c r="Q541">
        <v>75</v>
      </c>
      <c r="R541">
        <v>0</v>
      </c>
      <c r="S541">
        <v>0</v>
      </c>
      <c r="T541">
        <v>0</v>
      </c>
      <c r="U541">
        <v>0</v>
      </c>
      <c r="V541">
        <v>0</v>
      </c>
      <c r="W541">
        <v>15</v>
      </c>
      <c r="X541">
        <v>30</v>
      </c>
      <c r="Y541">
        <v>150</v>
      </c>
      <c r="Z541">
        <v>73</v>
      </c>
      <c r="AA541">
        <v>45</v>
      </c>
      <c r="AB541">
        <v>0</v>
      </c>
      <c r="AC541">
        <v>0</v>
      </c>
      <c r="AD541">
        <v>0</v>
      </c>
      <c r="AE541">
        <v>0</v>
      </c>
      <c r="AF541">
        <v>0</v>
      </c>
      <c r="AH541">
        <v>0</v>
      </c>
    </row>
    <row r="542" spans="1:34" ht="15.95">
      <c r="A542" s="74" t="s">
        <v>625</v>
      </c>
      <c r="B542" s="79" t="s">
        <v>89</v>
      </c>
      <c r="C542">
        <v>0</v>
      </c>
      <c r="D542">
        <v>148.20000000000005</v>
      </c>
      <c r="E542">
        <v>193.80000000000007</v>
      </c>
      <c r="F542">
        <v>91.200000000000017</v>
      </c>
      <c r="G542">
        <v>0</v>
      </c>
      <c r="H542">
        <v>34.2</v>
      </c>
      <c r="I542">
        <v>0</v>
      </c>
      <c r="J542">
        <v>0</v>
      </c>
      <c r="K542">
        <v>0</v>
      </c>
      <c r="L542">
        <v>0</v>
      </c>
      <c r="M542">
        <v>0</v>
      </c>
      <c r="N542">
        <v>79.800000000000011</v>
      </c>
      <c r="O542">
        <v>136.80000000000004</v>
      </c>
      <c r="P542">
        <v>79.800000000000011</v>
      </c>
      <c r="Q542">
        <v>0</v>
      </c>
      <c r="R542">
        <v>32</v>
      </c>
      <c r="S542">
        <v>54.8</v>
      </c>
      <c r="T542">
        <v>0</v>
      </c>
      <c r="U542">
        <v>0</v>
      </c>
      <c r="V542">
        <v>0</v>
      </c>
      <c r="W542">
        <v>11.4</v>
      </c>
      <c r="X542">
        <v>57</v>
      </c>
      <c r="Y542">
        <v>205.20000000000007</v>
      </c>
      <c r="Z542">
        <v>136.80000000000004</v>
      </c>
      <c r="AA542">
        <v>11.4</v>
      </c>
      <c r="AB542">
        <v>22.8</v>
      </c>
      <c r="AC542">
        <v>45.6</v>
      </c>
      <c r="AD542">
        <v>0</v>
      </c>
      <c r="AE542">
        <v>0</v>
      </c>
      <c r="AF542">
        <v>0</v>
      </c>
      <c r="AH542">
        <v>0</v>
      </c>
    </row>
    <row r="543" spans="1:34" ht="32.1">
      <c r="A543" s="74" t="s">
        <v>626</v>
      </c>
      <c r="B543" s="79" t="s">
        <v>89</v>
      </c>
      <c r="C543">
        <v>3</v>
      </c>
      <c r="D543">
        <v>170.75</v>
      </c>
      <c r="E543">
        <v>214.5</v>
      </c>
      <c r="F543">
        <v>75</v>
      </c>
      <c r="G543">
        <v>48</v>
      </c>
      <c r="H543">
        <v>0</v>
      </c>
      <c r="I543">
        <v>0</v>
      </c>
      <c r="J543">
        <v>0</v>
      </c>
      <c r="K543">
        <v>0</v>
      </c>
      <c r="L543">
        <v>0</v>
      </c>
      <c r="M543">
        <v>39</v>
      </c>
      <c r="N543">
        <v>135</v>
      </c>
      <c r="O543">
        <v>15</v>
      </c>
      <c r="P543">
        <v>15</v>
      </c>
      <c r="Q543">
        <v>45</v>
      </c>
      <c r="R543">
        <v>0</v>
      </c>
      <c r="S543">
        <v>0</v>
      </c>
      <c r="T543">
        <v>0</v>
      </c>
      <c r="U543">
        <v>0</v>
      </c>
      <c r="V543">
        <v>0</v>
      </c>
      <c r="W543">
        <v>24</v>
      </c>
      <c r="X543">
        <v>98.5</v>
      </c>
      <c r="Y543">
        <v>193</v>
      </c>
      <c r="Z543">
        <v>65.25</v>
      </c>
      <c r="AA543">
        <v>63</v>
      </c>
      <c r="AB543">
        <v>0</v>
      </c>
      <c r="AC543">
        <v>0</v>
      </c>
      <c r="AD543">
        <v>0</v>
      </c>
      <c r="AE543">
        <v>0</v>
      </c>
      <c r="AF543">
        <v>0</v>
      </c>
      <c r="AH543">
        <v>0</v>
      </c>
    </row>
    <row r="544" spans="1:34" ht="32.1">
      <c r="A544" s="73" t="s">
        <v>627</v>
      </c>
      <c r="B544" s="79" t="s">
        <v>89</v>
      </c>
      <c r="C544">
        <v>39</v>
      </c>
      <c r="D544">
        <v>42</v>
      </c>
      <c r="E544">
        <v>120</v>
      </c>
      <c r="F544">
        <v>0</v>
      </c>
      <c r="G544">
        <v>99</v>
      </c>
      <c r="H544">
        <v>0</v>
      </c>
      <c r="I544">
        <v>0</v>
      </c>
      <c r="J544">
        <v>0</v>
      </c>
      <c r="K544">
        <v>0</v>
      </c>
      <c r="L544">
        <v>1</v>
      </c>
      <c r="M544">
        <v>39</v>
      </c>
      <c r="N544">
        <v>9</v>
      </c>
      <c r="O544">
        <v>69</v>
      </c>
      <c r="P544">
        <v>0</v>
      </c>
      <c r="Q544">
        <v>54</v>
      </c>
      <c r="R544">
        <v>0</v>
      </c>
      <c r="S544">
        <v>0</v>
      </c>
      <c r="T544">
        <v>0</v>
      </c>
      <c r="U544">
        <v>0</v>
      </c>
      <c r="V544">
        <v>0</v>
      </c>
      <c r="W544">
        <v>43.96</v>
      </c>
      <c r="X544">
        <v>6</v>
      </c>
      <c r="Y544">
        <v>51.5</v>
      </c>
      <c r="Z544">
        <v>0</v>
      </c>
      <c r="AA544">
        <v>64.960000000000008</v>
      </c>
      <c r="AB544">
        <v>0</v>
      </c>
      <c r="AC544">
        <v>0</v>
      </c>
      <c r="AD544">
        <v>0</v>
      </c>
      <c r="AE544">
        <v>0</v>
      </c>
      <c r="AF544">
        <v>0</v>
      </c>
      <c r="AH544">
        <v>1</v>
      </c>
    </row>
    <row r="545" spans="1:34" ht="15.95">
      <c r="A545" s="74" t="s">
        <v>628</v>
      </c>
      <c r="B545" s="79" t="s">
        <v>89</v>
      </c>
      <c r="C545">
        <v>0</v>
      </c>
      <c r="D545">
        <v>0</v>
      </c>
      <c r="E545">
        <v>0</v>
      </c>
      <c r="F545">
        <v>0</v>
      </c>
      <c r="G545">
        <v>0</v>
      </c>
      <c r="H545">
        <v>0</v>
      </c>
      <c r="I545">
        <v>0</v>
      </c>
      <c r="J545">
        <v>0</v>
      </c>
      <c r="K545">
        <v>0</v>
      </c>
      <c r="L545">
        <v>0</v>
      </c>
      <c r="M545">
        <v>0</v>
      </c>
      <c r="N545">
        <v>7.5</v>
      </c>
      <c r="O545">
        <v>0</v>
      </c>
      <c r="P545">
        <v>0</v>
      </c>
      <c r="Q545">
        <v>0</v>
      </c>
      <c r="R545">
        <v>0</v>
      </c>
      <c r="S545">
        <v>0</v>
      </c>
      <c r="T545">
        <v>0</v>
      </c>
      <c r="U545">
        <v>0</v>
      </c>
      <c r="V545">
        <v>0</v>
      </c>
      <c r="W545">
        <v>0</v>
      </c>
      <c r="X545">
        <v>26.4</v>
      </c>
      <c r="Y545">
        <v>0</v>
      </c>
      <c r="Z545">
        <v>0</v>
      </c>
      <c r="AA545">
        <v>0</v>
      </c>
      <c r="AB545">
        <v>0</v>
      </c>
      <c r="AC545">
        <v>0</v>
      </c>
      <c r="AD545">
        <v>0</v>
      </c>
      <c r="AE545">
        <v>0</v>
      </c>
      <c r="AF545">
        <v>0</v>
      </c>
      <c r="AH545">
        <v>0</v>
      </c>
    </row>
    <row r="546" spans="1:34" ht="15.95">
      <c r="A546" s="74" t="s">
        <v>629</v>
      </c>
      <c r="B546" s="79" t="s">
        <v>89</v>
      </c>
      <c r="C546">
        <v>0</v>
      </c>
      <c r="D546">
        <v>0</v>
      </c>
      <c r="E546">
        <v>0</v>
      </c>
      <c r="F546">
        <v>0</v>
      </c>
      <c r="G546">
        <v>0</v>
      </c>
      <c r="H546">
        <v>0</v>
      </c>
      <c r="I546">
        <v>0</v>
      </c>
      <c r="J546">
        <v>0</v>
      </c>
      <c r="K546">
        <v>0</v>
      </c>
      <c r="L546">
        <v>0</v>
      </c>
      <c r="M546">
        <v>0</v>
      </c>
      <c r="N546">
        <v>15</v>
      </c>
      <c r="O546">
        <v>0</v>
      </c>
      <c r="P546">
        <v>0</v>
      </c>
      <c r="Q546">
        <v>0</v>
      </c>
      <c r="R546">
        <v>0</v>
      </c>
      <c r="S546">
        <v>0</v>
      </c>
      <c r="T546">
        <v>0</v>
      </c>
      <c r="U546">
        <v>0</v>
      </c>
      <c r="V546">
        <v>0</v>
      </c>
      <c r="W546">
        <v>0</v>
      </c>
      <c r="X546">
        <v>30</v>
      </c>
      <c r="Y546">
        <v>0</v>
      </c>
      <c r="Z546">
        <v>0</v>
      </c>
      <c r="AA546">
        <v>0</v>
      </c>
      <c r="AB546">
        <v>0</v>
      </c>
      <c r="AC546">
        <v>0</v>
      </c>
      <c r="AD546">
        <v>0</v>
      </c>
      <c r="AE546">
        <v>0</v>
      </c>
      <c r="AF546">
        <v>0</v>
      </c>
      <c r="AH546">
        <v>0</v>
      </c>
    </row>
    <row r="547" spans="1:34" ht="32.1">
      <c r="A547" s="74" t="s">
        <v>630</v>
      </c>
      <c r="B547" s="79" t="s">
        <v>138</v>
      </c>
      <c r="C547">
        <v>0</v>
      </c>
      <c r="D547">
        <v>0</v>
      </c>
      <c r="E547">
        <v>582</v>
      </c>
      <c r="F547">
        <v>159</v>
      </c>
      <c r="G547">
        <v>270</v>
      </c>
      <c r="H547">
        <v>0</v>
      </c>
      <c r="I547">
        <v>210</v>
      </c>
      <c r="J547">
        <v>0</v>
      </c>
      <c r="K547">
        <v>0</v>
      </c>
      <c r="L547">
        <v>0</v>
      </c>
      <c r="M547">
        <v>105</v>
      </c>
      <c r="N547">
        <v>30</v>
      </c>
      <c r="O547">
        <v>333</v>
      </c>
      <c r="P547">
        <v>0</v>
      </c>
      <c r="Q547">
        <v>270</v>
      </c>
      <c r="R547">
        <v>14</v>
      </c>
      <c r="S547">
        <v>42</v>
      </c>
      <c r="T547">
        <v>14</v>
      </c>
      <c r="U547">
        <v>0</v>
      </c>
      <c r="V547">
        <v>0</v>
      </c>
      <c r="W547">
        <v>118.47</v>
      </c>
      <c r="X547">
        <v>75</v>
      </c>
      <c r="Y547">
        <v>538.96</v>
      </c>
      <c r="Z547">
        <v>30</v>
      </c>
      <c r="AA547">
        <v>403.47</v>
      </c>
      <c r="AB547">
        <v>30</v>
      </c>
      <c r="AC547">
        <v>120</v>
      </c>
      <c r="AD547">
        <v>0</v>
      </c>
      <c r="AE547">
        <v>0</v>
      </c>
      <c r="AF547">
        <v>0</v>
      </c>
      <c r="AH547">
        <v>0</v>
      </c>
    </row>
    <row r="548" spans="1:34" ht="15.95">
      <c r="A548" s="73" t="s">
        <v>631</v>
      </c>
      <c r="B548" s="79" t="s">
        <v>89</v>
      </c>
      <c r="C548">
        <v>44.199999999999996</v>
      </c>
      <c r="D548">
        <v>329.19999999999993</v>
      </c>
      <c r="E548">
        <v>479.99999999999966</v>
      </c>
      <c r="F548">
        <v>418.39999999999986</v>
      </c>
      <c r="G548">
        <v>75.600000000000009</v>
      </c>
      <c r="H548">
        <v>0</v>
      </c>
      <c r="I548">
        <v>20</v>
      </c>
      <c r="J548">
        <v>0</v>
      </c>
      <c r="K548">
        <v>0</v>
      </c>
      <c r="L548">
        <v>2</v>
      </c>
      <c r="M548">
        <v>43.8</v>
      </c>
      <c r="N548">
        <v>340.59999999999997</v>
      </c>
      <c r="O548">
        <v>262.96000000000009</v>
      </c>
      <c r="P548">
        <v>244.44000000000005</v>
      </c>
      <c r="Q548">
        <v>67</v>
      </c>
      <c r="R548">
        <v>27.4</v>
      </c>
      <c r="S548">
        <v>54.04</v>
      </c>
      <c r="T548">
        <v>0</v>
      </c>
      <c r="U548">
        <v>0</v>
      </c>
      <c r="V548">
        <v>0</v>
      </c>
      <c r="W548">
        <v>43.8</v>
      </c>
      <c r="X548">
        <v>234.80000000000007</v>
      </c>
      <c r="Y548">
        <v>374.79999999999984</v>
      </c>
      <c r="Z548">
        <v>334.09999999999997</v>
      </c>
      <c r="AA548">
        <v>121.2</v>
      </c>
      <c r="AB548">
        <v>22.8</v>
      </c>
      <c r="AC548">
        <v>45.6</v>
      </c>
      <c r="AD548">
        <v>0</v>
      </c>
      <c r="AE548">
        <v>0</v>
      </c>
      <c r="AF548">
        <v>0</v>
      </c>
      <c r="AH548">
        <v>2</v>
      </c>
    </row>
    <row r="549" spans="1:34" ht="32.1">
      <c r="A549" s="74" t="s">
        <v>632</v>
      </c>
      <c r="B549" s="79" t="s">
        <v>138</v>
      </c>
      <c r="C549">
        <v>0</v>
      </c>
      <c r="D549">
        <v>0</v>
      </c>
      <c r="E549">
        <v>744</v>
      </c>
      <c r="F549">
        <v>336</v>
      </c>
      <c r="G549">
        <v>90</v>
      </c>
      <c r="H549">
        <v>0</v>
      </c>
      <c r="I549">
        <v>0</v>
      </c>
      <c r="J549">
        <v>0</v>
      </c>
      <c r="K549">
        <v>0</v>
      </c>
      <c r="L549">
        <v>1</v>
      </c>
      <c r="M549">
        <v>0</v>
      </c>
      <c r="N549">
        <v>0</v>
      </c>
      <c r="O549">
        <v>555</v>
      </c>
      <c r="P549">
        <v>267</v>
      </c>
      <c r="Q549">
        <v>90</v>
      </c>
      <c r="R549">
        <v>0</v>
      </c>
      <c r="S549">
        <v>0</v>
      </c>
      <c r="T549">
        <v>0</v>
      </c>
      <c r="U549">
        <v>0</v>
      </c>
      <c r="V549">
        <v>0</v>
      </c>
      <c r="W549">
        <v>0</v>
      </c>
      <c r="X549">
        <v>0</v>
      </c>
      <c r="Y549">
        <v>598.96</v>
      </c>
      <c r="Z549">
        <v>315</v>
      </c>
      <c r="AA549">
        <v>115.96000000000001</v>
      </c>
      <c r="AB549">
        <v>0</v>
      </c>
      <c r="AC549">
        <v>0</v>
      </c>
      <c r="AD549">
        <v>0</v>
      </c>
      <c r="AE549">
        <v>0</v>
      </c>
      <c r="AF549">
        <v>0</v>
      </c>
      <c r="AH549">
        <v>1</v>
      </c>
    </row>
    <row r="550" spans="1:34" ht="15.95">
      <c r="A550" s="74" t="s">
        <v>633</v>
      </c>
      <c r="B550" s="79" t="s">
        <v>89</v>
      </c>
      <c r="C550">
        <v>0</v>
      </c>
      <c r="D550">
        <v>330.59999999999997</v>
      </c>
      <c r="E550">
        <v>364.39999999999986</v>
      </c>
      <c r="F550">
        <v>288</v>
      </c>
      <c r="G550">
        <v>79.800000000000011</v>
      </c>
      <c r="H550">
        <v>0</v>
      </c>
      <c r="I550">
        <v>0</v>
      </c>
      <c r="J550">
        <v>0</v>
      </c>
      <c r="K550">
        <v>0</v>
      </c>
      <c r="L550">
        <v>0</v>
      </c>
      <c r="M550">
        <v>55.4</v>
      </c>
      <c r="N550">
        <v>319.2</v>
      </c>
      <c r="O550">
        <v>287.07</v>
      </c>
      <c r="P550">
        <v>234.60000000000005</v>
      </c>
      <c r="Q550">
        <v>87.970000000000013</v>
      </c>
      <c r="R550">
        <v>0</v>
      </c>
      <c r="S550">
        <v>0</v>
      </c>
      <c r="T550">
        <v>0</v>
      </c>
      <c r="U550">
        <v>0</v>
      </c>
      <c r="V550">
        <v>0</v>
      </c>
      <c r="W550">
        <v>44</v>
      </c>
      <c r="X550">
        <v>353.39999999999992</v>
      </c>
      <c r="Y550">
        <v>382.5999999999998</v>
      </c>
      <c r="Z550">
        <v>254.60000000000005</v>
      </c>
      <c r="AA550">
        <v>66.8</v>
      </c>
      <c r="AB550">
        <v>0</v>
      </c>
      <c r="AC550">
        <v>11.4</v>
      </c>
      <c r="AD550">
        <v>0</v>
      </c>
      <c r="AE550">
        <v>0</v>
      </c>
      <c r="AF550">
        <v>0</v>
      </c>
      <c r="AH550">
        <v>0</v>
      </c>
    </row>
    <row r="551" spans="1:34" ht="32.1">
      <c r="A551" s="74" t="s">
        <v>634</v>
      </c>
      <c r="B551" s="79" t="s">
        <v>89</v>
      </c>
      <c r="C551">
        <v>49.2</v>
      </c>
      <c r="D551">
        <v>89</v>
      </c>
      <c r="E551">
        <v>206.20000000000005</v>
      </c>
      <c r="F551">
        <v>107.90000000000002</v>
      </c>
      <c r="G551">
        <v>26.4</v>
      </c>
      <c r="H551">
        <v>0</v>
      </c>
      <c r="I551">
        <v>0</v>
      </c>
      <c r="J551">
        <v>0</v>
      </c>
      <c r="K551">
        <v>0</v>
      </c>
      <c r="L551">
        <v>1</v>
      </c>
      <c r="M551">
        <v>15</v>
      </c>
      <c r="N551">
        <v>94.800000000000011</v>
      </c>
      <c r="O551">
        <v>121.10000000000001</v>
      </c>
      <c r="P551">
        <v>74.4</v>
      </c>
      <c r="Q551">
        <v>26.4</v>
      </c>
      <c r="R551">
        <v>0</v>
      </c>
      <c r="S551">
        <v>0</v>
      </c>
      <c r="T551">
        <v>0</v>
      </c>
      <c r="U551">
        <v>0</v>
      </c>
      <c r="V551">
        <v>0</v>
      </c>
      <c r="W551">
        <v>0</v>
      </c>
      <c r="X551">
        <v>88</v>
      </c>
      <c r="Y551">
        <v>219.10000000000002</v>
      </c>
      <c r="Z551">
        <v>76.8</v>
      </c>
      <c r="AA551">
        <v>26.4</v>
      </c>
      <c r="AB551">
        <v>0</v>
      </c>
      <c r="AC551">
        <v>0</v>
      </c>
      <c r="AD551">
        <v>0</v>
      </c>
      <c r="AE551">
        <v>0</v>
      </c>
      <c r="AF551">
        <v>0</v>
      </c>
      <c r="AH551">
        <v>1</v>
      </c>
    </row>
    <row r="552" spans="1:34" ht="32.1">
      <c r="A552" s="74" t="s">
        <v>635</v>
      </c>
      <c r="B552" s="79" t="s">
        <v>89</v>
      </c>
      <c r="C552">
        <v>0</v>
      </c>
      <c r="D552">
        <v>0</v>
      </c>
      <c r="E552">
        <v>175.81999999999996</v>
      </c>
      <c r="F552">
        <v>0</v>
      </c>
      <c r="G552">
        <v>0</v>
      </c>
      <c r="H552">
        <v>0</v>
      </c>
      <c r="I552">
        <v>21.92</v>
      </c>
      <c r="J552">
        <v>0</v>
      </c>
      <c r="K552">
        <v>0</v>
      </c>
      <c r="L552">
        <v>0</v>
      </c>
      <c r="M552">
        <v>0</v>
      </c>
      <c r="N552">
        <v>0</v>
      </c>
      <c r="O552">
        <v>72.69</v>
      </c>
      <c r="P552">
        <v>0</v>
      </c>
      <c r="Q552">
        <v>0</v>
      </c>
      <c r="R552">
        <v>0</v>
      </c>
      <c r="S552">
        <v>0</v>
      </c>
      <c r="T552">
        <v>0</v>
      </c>
      <c r="U552">
        <v>0</v>
      </c>
      <c r="V552">
        <v>0</v>
      </c>
      <c r="W552">
        <v>0</v>
      </c>
      <c r="X552">
        <v>0</v>
      </c>
      <c r="Y552">
        <v>78</v>
      </c>
      <c r="Z552">
        <v>0</v>
      </c>
      <c r="AA552">
        <v>0</v>
      </c>
      <c r="AB552">
        <v>0</v>
      </c>
      <c r="AC552">
        <v>0</v>
      </c>
      <c r="AD552">
        <v>0</v>
      </c>
      <c r="AE552">
        <v>0</v>
      </c>
      <c r="AF552">
        <v>0</v>
      </c>
      <c r="AH552">
        <v>0</v>
      </c>
    </row>
    <row r="553" spans="1:34" ht="32.1">
      <c r="A553" s="74" t="s">
        <v>636</v>
      </c>
      <c r="B553" s="79" t="s">
        <v>138</v>
      </c>
      <c r="C553">
        <v>0</v>
      </c>
      <c r="D553">
        <v>0</v>
      </c>
      <c r="E553">
        <v>180</v>
      </c>
      <c r="F553">
        <v>60</v>
      </c>
      <c r="G553">
        <v>45</v>
      </c>
      <c r="H553">
        <v>120</v>
      </c>
      <c r="I553">
        <v>90</v>
      </c>
      <c r="J553">
        <v>0</v>
      </c>
      <c r="K553">
        <v>0</v>
      </c>
      <c r="L553">
        <v>0</v>
      </c>
      <c r="M553">
        <v>0</v>
      </c>
      <c r="N553">
        <v>0</v>
      </c>
      <c r="O553">
        <v>105</v>
      </c>
      <c r="P553">
        <v>45</v>
      </c>
      <c r="Q553">
        <v>30</v>
      </c>
      <c r="R553">
        <v>43</v>
      </c>
      <c r="S553">
        <v>72</v>
      </c>
      <c r="T553">
        <v>0</v>
      </c>
      <c r="U553">
        <v>0</v>
      </c>
      <c r="V553">
        <v>0</v>
      </c>
      <c r="W553">
        <v>0</v>
      </c>
      <c r="X553">
        <v>0</v>
      </c>
      <c r="Y553">
        <v>135</v>
      </c>
      <c r="Z553">
        <v>45</v>
      </c>
      <c r="AA553">
        <v>45</v>
      </c>
      <c r="AB553">
        <v>60</v>
      </c>
      <c r="AC553">
        <v>75</v>
      </c>
      <c r="AD553">
        <v>0</v>
      </c>
      <c r="AE553">
        <v>0</v>
      </c>
      <c r="AF553">
        <v>0</v>
      </c>
      <c r="AH553">
        <v>0</v>
      </c>
    </row>
    <row r="554" spans="1:34" ht="32.1">
      <c r="A554" s="73" t="s">
        <v>637</v>
      </c>
      <c r="B554" s="79" t="s">
        <v>138</v>
      </c>
      <c r="C554">
        <v>0</v>
      </c>
      <c r="D554">
        <v>0</v>
      </c>
      <c r="E554">
        <v>580.15</v>
      </c>
      <c r="F554">
        <v>156</v>
      </c>
      <c r="G554">
        <v>120</v>
      </c>
      <c r="H554">
        <v>90</v>
      </c>
      <c r="I554">
        <v>75</v>
      </c>
      <c r="J554">
        <v>0</v>
      </c>
      <c r="K554">
        <v>0</v>
      </c>
      <c r="L554">
        <v>0</v>
      </c>
      <c r="M554">
        <v>0</v>
      </c>
      <c r="N554">
        <v>0</v>
      </c>
      <c r="O554">
        <v>303</v>
      </c>
      <c r="P554">
        <v>60</v>
      </c>
      <c r="Q554">
        <v>60</v>
      </c>
      <c r="R554">
        <v>42</v>
      </c>
      <c r="S554">
        <v>57</v>
      </c>
      <c r="T554">
        <v>0</v>
      </c>
      <c r="U554">
        <v>0</v>
      </c>
      <c r="V554">
        <v>0</v>
      </c>
      <c r="W554">
        <v>0</v>
      </c>
      <c r="X554">
        <v>0</v>
      </c>
      <c r="Y554">
        <v>332.47</v>
      </c>
      <c r="Z554">
        <v>75.53</v>
      </c>
      <c r="AA554">
        <v>60</v>
      </c>
      <c r="AB554">
        <v>45</v>
      </c>
      <c r="AC554">
        <v>60</v>
      </c>
      <c r="AD554">
        <v>0</v>
      </c>
      <c r="AE554">
        <v>0</v>
      </c>
      <c r="AF554">
        <v>0</v>
      </c>
      <c r="AH554">
        <v>0</v>
      </c>
    </row>
    <row r="555" spans="1:34" ht="32.1">
      <c r="A555" s="73" t="s">
        <v>638</v>
      </c>
      <c r="B555" s="79" t="s">
        <v>89</v>
      </c>
      <c r="C555">
        <v>0</v>
      </c>
      <c r="D555">
        <v>0</v>
      </c>
      <c r="E555">
        <v>471</v>
      </c>
      <c r="F555">
        <v>134</v>
      </c>
      <c r="G555">
        <v>189</v>
      </c>
      <c r="H555">
        <v>129</v>
      </c>
      <c r="I555">
        <v>120</v>
      </c>
      <c r="J555">
        <v>0</v>
      </c>
      <c r="K555">
        <v>0</v>
      </c>
      <c r="L555">
        <v>1</v>
      </c>
      <c r="M555">
        <v>0</v>
      </c>
      <c r="N555">
        <v>0</v>
      </c>
      <c r="O555">
        <v>204</v>
      </c>
      <c r="P555">
        <v>33</v>
      </c>
      <c r="Q555">
        <v>54</v>
      </c>
      <c r="R555">
        <v>28</v>
      </c>
      <c r="S555">
        <v>28</v>
      </c>
      <c r="T555">
        <v>0</v>
      </c>
      <c r="U555">
        <v>0</v>
      </c>
      <c r="V555">
        <v>0</v>
      </c>
      <c r="W555">
        <v>15</v>
      </c>
      <c r="X555">
        <v>0</v>
      </c>
      <c r="Y555">
        <v>294</v>
      </c>
      <c r="Z555">
        <v>107.5</v>
      </c>
      <c r="AA555">
        <v>128.5</v>
      </c>
      <c r="AB555">
        <v>68.5</v>
      </c>
      <c r="AC555">
        <v>60</v>
      </c>
      <c r="AD555">
        <v>0</v>
      </c>
      <c r="AE555">
        <v>0</v>
      </c>
      <c r="AF555">
        <v>0</v>
      </c>
      <c r="AH555">
        <v>1</v>
      </c>
    </row>
    <row r="556" spans="1:34" ht="15.95">
      <c r="A556" s="73" t="s">
        <v>639</v>
      </c>
      <c r="B556" s="79" t="s">
        <v>89</v>
      </c>
      <c r="C556">
        <v>0</v>
      </c>
      <c r="D556">
        <v>0</v>
      </c>
      <c r="E556">
        <v>337.5</v>
      </c>
      <c r="F556">
        <v>136.5</v>
      </c>
      <c r="G556">
        <v>45</v>
      </c>
      <c r="H556">
        <v>15</v>
      </c>
      <c r="I556">
        <v>0</v>
      </c>
      <c r="J556">
        <v>0</v>
      </c>
      <c r="K556">
        <v>0</v>
      </c>
      <c r="L556">
        <v>0</v>
      </c>
      <c r="M556">
        <v>0</v>
      </c>
      <c r="N556">
        <v>0</v>
      </c>
      <c r="O556">
        <v>178.71</v>
      </c>
      <c r="P556">
        <v>94.710000000000008</v>
      </c>
      <c r="Q556">
        <v>30</v>
      </c>
      <c r="R556">
        <v>0</v>
      </c>
      <c r="S556">
        <v>0</v>
      </c>
      <c r="T556">
        <v>0</v>
      </c>
      <c r="U556">
        <v>0</v>
      </c>
      <c r="V556">
        <v>0</v>
      </c>
      <c r="W556">
        <v>0</v>
      </c>
      <c r="X556">
        <v>0</v>
      </c>
      <c r="Y556">
        <v>298.5</v>
      </c>
      <c r="Z556">
        <v>142.78</v>
      </c>
      <c r="AA556">
        <v>75</v>
      </c>
      <c r="AB556">
        <v>15</v>
      </c>
      <c r="AC556">
        <v>0</v>
      </c>
      <c r="AD556">
        <v>0</v>
      </c>
      <c r="AE556">
        <v>0</v>
      </c>
      <c r="AF556">
        <v>0</v>
      </c>
      <c r="AH556">
        <v>0</v>
      </c>
    </row>
    <row r="557" spans="1:34" ht="15.95">
      <c r="A557" s="73" t="s">
        <v>640</v>
      </c>
      <c r="B557" s="79" t="s">
        <v>89</v>
      </c>
      <c r="C557">
        <v>15</v>
      </c>
      <c r="D557">
        <v>15</v>
      </c>
      <c r="E557">
        <v>10.5</v>
      </c>
      <c r="F557">
        <v>21</v>
      </c>
      <c r="G557">
        <v>0</v>
      </c>
      <c r="H557">
        <v>0</v>
      </c>
      <c r="I557">
        <v>0</v>
      </c>
      <c r="J557">
        <v>0</v>
      </c>
      <c r="K557">
        <v>0</v>
      </c>
      <c r="L557">
        <v>0</v>
      </c>
      <c r="M557">
        <v>15</v>
      </c>
      <c r="N557">
        <v>0</v>
      </c>
      <c r="O557">
        <v>15</v>
      </c>
      <c r="P557">
        <v>3.5</v>
      </c>
      <c r="Q557">
        <v>0</v>
      </c>
      <c r="R557">
        <v>0</v>
      </c>
      <c r="S557">
        <v>0</v>
      </c>
      <c r="T557">
        <v>17.5</v>
      </c>
      <c r="U557">
        <v>0</v>
      </c>
      <c r="V557">
        <v>0</v>
      </c>
      <c r="W557">
        <v>0</v>
      </c>
      <c r="X557">
        <v>15</v>
      </c>
      <c r="Y557">
        <v>30</v>
      </c>
      <c r="Z557">
        <v>18.5</v>
      </c>
      <c r="AA557">
        <v>0</v>
      </c>
      <c r="AB557">
        <v>0</v>
      </c>
      <c r="AC557">
        <v>0</v>
      </c>
      <c r="AD557">
        <v>18.5</v>
      </c>
      <c r="AE557">
        <v>0</v>
      </c>
      <c r="AF557">
        <v>0</v>
      </c>
      <c r="AH557">
        <v>0</v>
      </c>
    </row>
    <row r="558" spans="1:34" ht="32.1">
      <c r="A558" s="73" t="s">
        <v>641</v>
      </c>
      <c r="B558" s="79" t="s">
        <v>89</v>
      </c>
      <c r="C558">
        <v>17</v>
      </c>
      <c r="D558">
        <v>0</v>
      </c>
      <c r="E558">
        <v>296</v>
      </c>
      <c r="F558">
        <v>90</v>
      </c>
      <c r="G558">
        <v>110</v>
      </c>
      <c r="H558">
        <v>15</v>
      </c>
      <c r="I558">
        <v>279</v>
      </c>
      <c r="J558">
        <v>30</v>
      </c>
      <c r="K558">
        <v>0</v>
      </c>
      <c r="L558">
        <v>1</v>
      </c>
      <c r="M558">
        <v>45</v>
      </c>
      <c r="N558">
        <v>22.5</v>
      </c>
      <c r="O558">
        <v>195</v>
      </c>
      <c r="P558">
        <v>55</v>
      </c>
      <c r="Q558">
        <v>105</v>
      </c>
      <c r="R558">
        <v>0</v>
      </c>
      <c r="S558">
        <v>223</v>
      </c>
      <c r="T558">
        <v>0</v>
      </c>
      <c r="U558">
        <v>0</v>
      </c>
      <c r="V558">
        <v>0</v>
      </c>
      <c r="W558">
        <v>45</v>
      </c>
      <c r="X558">
        <v>50</v>
      </c>
      <c r="Y558">
        <v>240</v>
      </c>
      <c r="Z558">
        <v>65</v>
      </c>
      <c r="AA558">
        <v>105</v>
      </c>
      <c r="AB558">
        <v>0</v>
      </c>
      <c r="AC558">
        <v>230</v>
      </c>
      <c r="AD558">
        <v>0</v>
      </c>
      <c r="AE558">
        <v>0</v>
      </c>
      <c r="AF558">
        <v>0</v>
      </c>
      <c r="AH558">
        <v>1</v>
      </c>
    </row>
    <row r="559" spans="1:34" ht="32.1">
      <c r="A559" s="73" t="s">
        <v>642</v>
      </c>
      <c r="B559" s="79" t="s">
        <v>89</v>
      </c>
      <c r="C559">
        <v>93</v>
      </c>
      <c r="D559">
        <v>82</v>
      </c>
      <c r="E559">
        <v>407</v>
      </c>
      <c r="F559">
        <v>261</v>
      </c>
      <c r="G559">
        <v>194</v>
      </c>
      <c r="H559">
        <v>0</v>
      </c>
      <c r="I559">
        <v>0</v>
      </c>
      <c r="J559">
        <v>0</v>
      </c>
      <c r="K559">
        <v>0</v>
      </c>
      <c r="L559">
        <v>0</v>
      </c>
      <c r="M559">
        <v>77.5</v>
      </c>
      <c r="N559">
        <v>163.79</v>
      </c>
      <c r="O559">
        <v>260</v>
      </c>
      <c r="P559">
        <v>83.25</v>
      </c>
      <c r="Q559">
        <v>97</v>
      </c>
      <c r="R559">
        <v>0</v>
      </c>
      <c r="S559">
        <v>0</v>
      </c>
      <c r="T559">
        <v>0</v>
      </c>
      <c r="U559">
        <v>0</v>
      </c>
      <c r="V559">
        <v>0</v>
      </c>
      <c r="W559">
        <v>53</v>
      </c>
      <c r="X559">
        <v>161.14</v>
      </c>
      <c r="Y559">
        <v>457.5</v>
      </c>
      <c r="Z559">
        <v>207.41</v>
      </c>
      <c r="AA559">
        <v>150</v>
      </c>
      <c r="AB559">
        <v>0</v>
      </c>
      <c r="AC559">
        <v>0</v>
      </c>
      <c r="AD559">
        <v>0</v>
      </c>
      <c r="AE559">
        <v>0</v>
      </c>
      <c r="AF559">
        <v>0</v>
      </c>
      <c r="AH559">
        <v>0</v>
      </c>
    </row>
    <row r="560" spans="1:34" ht="32.1">
      <c r="A560" s="74" t="s">
        <v>643</v>
      </c>
      <c r="B560" s="79" t="s">
        <v>89</v>
      </c>
      <c r="C560">
        <v>0</v>
      </c>
      <c r="D560">
        <v>0</v>
      </c>
      <c r="E560">
        <v>123.5</v>
      </c>
      <c r="F560">
        <v>27.03</v>
      </c>
      <c r="G560">
        <v>42.230000000000004</v>
      </c>
      <c r="H560">
        <v>15</v>
      </c>
      <c r="I560">
        <v>0</v>
      </c>
      <c r="J560">
        <v>42.230000000000004</v>
      </c>
      <c r="K560">
        <v>0</v>
      </c>
      <c r="L560">
        <v>1</v>
      </c>
      <c r="M560">
        <v>0</v>
      </c>
      <c r="N560">
        <v>0</v>
      </c>
      <c r="O560">
        <v>126</v>
      </c>
      <c r="P560">
        <v>57</v>
      </c>
      <c r="Q560">
        <v>15</v>
      </c>
      <c r="R560">
        <v>14</v>
      </c>
      <c r="S560">
        <v>0</v>
      </c>
      <c r="T560">
        <v>0</v>
      </c>
      <c r="U560">
        <v>0</v>
      </c>
      <c r="V560">
        <v>0</v>
      </c>
      <c r="W560">
        <v>0</v>
      </c>
      <c r="X560">
        <v>0</v>
      </c>
      <c r="Y560">
        <v>187.47</v>
      </c>
      <c r="Z560">
        <v>88.47</v>
      </c>
      <c r="AA560">
        <v>0</v>
      </c>
      <c r="AB560">
        <v>15</v>
      </c>
      <c r="AC560">
        <v>0</v>
      </c>
      <c r="AD560">
        <v>0</v>
      </c>
      <c r="AE560">
        <v>0</v>
      </c>
      <c r="AF560">
        <v>0</v>
      </c>
      <c r="AH560">
        <v>1</v>
      </c>
    </row>
    <row r="561" spans="1:34" ht="32.1">
      <c r="A561" s="73" t="s">
        <v>644</v>
      </c>
      <c r="B561" s="79" t="s">
        <v>89</v>
      </c>
      <c r="C561">
        <v>57</v>
      </c>
      <c r="D561">
        <v>75</v>
      </c>
      <c r="E561">
        <v>528</v>
      </c>
      <c r="F561">
        <v>175</v>
      </c>
      <c r="G561">
        <v>130</v>
      </c>
      <c r="H561">
        <v>162</v>
      </c>
      <c r="I561">
        <v>19</v>
      </c>
      <c r="J561">
        <v>18</v>
      </c>
      <c r="K561">
        <v>0</v>
      </c>
      <c r="L561">
        <v>0</v>
      </c>
      <c r="M561">
        <v>57</v>
      </c>
      <c r="N561">
        <v>66</v>
      </c>
      <c r="O561">
        <v>303</v>
      </c>
      <c r="P561">
        <v>118.5</v>
      </c>
      <c r="Q561">
        <v>84</v>
      </c>
      <c r="R561">
        <v>88.5</v>
      </c>
      <c r="S561">
        <v>0</v>
      </c>
      <c r="T561">
        <v>0</v>
      </c>
      <c r="U561">
        <v>0</v>
      </c>
      <c r="V561">
        <v>0</v>
      </c>
      <c r="W561">
        <v>72</v>
      </c>
      <c r="X561">
        <v>54</v>
      </c>
      <c r="Y561">
        <v>393</v>
      </c>
      <c r="Z561">
        <v>154.5</v>
      </c>
      <c r="AA561">
        <v>159</v>
      </c>
      <c r="AB561">
        <v>130.5</v>
      </c>
      <c r="AC561">
        <v>21</v>
      </c>
      <c r="AD561">
        <v>0</v>
      </c>
      <c r="AE561">
        <v>0</v>
      </c>
      <c r="AF561">
        <v>0</v>
      </c>
      <c r="AH561">
        <v>0</v>
      </c>
    </row>
    <row r="562" spans="1:34" ht="32.1">
      <c r="A562" s="74" t="s">
        <v>645</v>
      </c>
      <c r="B562" s="79" t="s">
        <v>89</v>
      </c>
      <c r="C562">
        <v>111</v>
      </c>
      <c r="D562">
        <v>159</v>
      </c>
      <c r="E562">
        <v>699</v>
      </c>
      <c r="F562">
        <v>350.31</v>
      </c>
      <c r="G562">
        <v>258</v>
      </c>
      <c r="H562">
        <v>612</v>
      </c>
      <c r="I562">
        <v>0</v>
      </c>
      <c r="J562">
        <v>0</v>
      </c>
      <c r="K562">
        <v>0</v>
      </c>
      <c r="L562">
        <v>1</v>
      </c>
      <c r="M562">
        <v>111</v>
      </c>
      <c r="N562">
        <v>214.5</v>
      </c>
      <c r="O562">
        <v>440</v>
      </c>
      <c r="P562">
        <v>141</v>
      </c>
      <c r="Q562">
        <v>186</v>
      </c>
      <c r="R562">
        <v>305</v>
      </c>
      <c r="S562">
        <v>0</v>
      </c>
      <c r="T562">
        <v>0</v>
      </c>
      <c r="U562">
        <v>0</v>
      </c>
      <c r="V562">
        <v>0</v>
      </c>
      <c r="W562">
        <v>135</v>
      </c>
      <c r="X562">
        <v>144</v>
      </c>
      <c r="Y562">
        <v>638</v>
      </c>
      <c r="Z562">
        <v>228.82</v>
      </c>
      <c r="AA562">
        <v>321</v>
      </c>
      <c r="AB562">
        <v>464</v>
      </c>
      <c r="AC562">
        <v>15</v>
      </c>
      <c r="AD562">
        <v>0</v>
      </c>
      <c r="AE562">
        <v>0</v>
      </c>
      <c r="AF562">
        <v>0</v>
      </c>
      <c r="AH562">
        <v>1</v>
      </c>
    </row>
    <row r="563" spans="1:34" ht="15.95">
      <c r="A563" s="73" t="s">
        <v>646</v>
      </c>
      <c r="B563" s="79" t="s">
        <v>89</v>
      </c>
      <c r="C563">
        <v>0</v>
      </c>
      <c r="D563">
        <v>30</v>
      </c>
      <c r="E563">
        <v>95.5</v>
      </c>
      <c r="F563">
        <v>49.5</v>
      </c>
      <c r="G563">
        <v>0</v>
      </c>
      <c r="H563">
        <v>0</v>
      </c>
      <c r="I563">
        <v>0</v>
      </c>
      <c r="J563">
        <v>0</v>
      </c>
      <c r="K563">
        <v>0</v>
      </c>
      <c r="L563">
        <v>0</v>
      </c>
      <c r="M563">
        <v>0</v>
      </c>
      <c r="N563">
        <v>0</v>
      </c>
      <c r="O563">
        <v>30</v>
      </c>
      <c r="P563">
        <v>0</v>
      </c>
      <c r="Q563">
        <v>0</v>
      </c>
      <c r="R563">
        <v>0</v>
      </c>
      <c r="S563">
        <v>0</v>
      </c>
      <c r="T563">
        <v>0</v>
      </c>
      <c r="U563">
        <v>0</v>
      </c>
      <c r="V563">
        <v>0</v>
      </c>
      <c r="W563">
        <v>0</v>
      </c>
      <c r="X563">
        <v>45</v>
      </c>
      <c r="Y563">
        <v>15</v>
      </c>
      <c r="Z563">
        <v>0</v>
      </c>
      <c r="AA563">
        <v>0</v>
      </c>
      <c r="AB563">
        <v>0</v>
      </c>
      <c r="AC563">
        <v>0</v>
      </c>
      <c r="AD563">
        <v>0</v>
      </c>
      <c r="AE563">
        <v>0</v>
      </c>
      <c r="AF563">
        <v>0</v>
      </c>
      <c r="AH563">
        <v>0</v>
      </c>
    </row>
    <row r="564" spans="1:34" ht="15.95">
      <c r="A564" s="74" t="s">
        <v>647</v>
      </c>
      <c r="B564" s="79" t="s">
        <v>89</v>
      </c>
      <c r="C564">
        <v>0</v>
      </c>
      <c r="D564">
        <v>0</v>
      </c>
      <c r="E564">
        <v>0</v>
      </c>
      <c r="F564">
        <v>0</v>
      </c>
      <c r="G564">
        <v>0</v>
      </c>
      <c r="H564">
        <v>0</v>
      </c>
      <c r="I564">
        <v>0</v>
      </c>
      <c r="J564">
        <v>0</v>
      </c>
      <c r="K564">
        <v>0</v>
      </c>
      <c r="L564">
        <v>0</v>
      </c>
      <c r="M564">
        <v>0</v>
      </c>
      <c r="N564">
        <v>0</v>
      </c>
      <c r="O564">
        <v>0</v>
      </c>
      <c r="P564">
        <v>0</v>
      </c>
      <c r="Q564">
        <v>0</v>
      </c>
      <c r="R564">
        <v>0</v>
      </c>
      <c r="S564">
        <v>0</v>
      </c>
      <c r="T564">
        <v>0</v>
      </c>
      <c r="U564">
        <v>0</v>
      </c>
      <c r="V564">
        <v>0</v>
      </c>
      <c r="W564">
        <v>0</v>
      </c>
      <c r="X564">
        <v>15</v>
      </c>
      <c r="Y564">
        <v>0</v>
      </c>
      <c r="Z564">
        <v>0</v>
      </c>
      <c r="AA564">
        <v>0</v>
      </c>
      <c r="AB564">
        <v>0</v>
      </c>
      <c r="AC564">
        <v>0</v>
      </c>
      <c r="AD564">
        <v>0</v>
      </c>
      <c r="AE564">
        <v>0</v>
      </c>
      <c r="AF564">
        <v>0</v>
      </c>
      <c r="AH564">
        <v>0</v>
      </c>
    </row>
    <row r="565" spans="1:34" ht="15.95">
      <c r="A565" s="73" t="s">
        <v>648</v>
      </c>
      <c r="B565" s="79" t="s">
        <v>89</v>
      </c>
      <c r="C565">
        <v>0</v>
      </c>
      <c r="D565">
        <v>45</v>
      </c>
      <c r="E565">
        <v>16</v>
      </c>
      <c r="F565">
        <v>39</v>
      </c>
      <c r="G565">
        <v>0</v>
      </c>
      <c r="H565">
        <v>0</v>
      </c>
      <c r="I565">
        <v>0</v>
      </c>
      <c r="J565">
        <v>0</v>
      </c>
      <c r="K565">
        <v>0</v>
      </c>
      <c r="L565">
        <v>0</v>
      </c>
      <c r="M565">
        <v>0</v>
      </c>
      <c r="N565">
        <v>45</v>
      </c>
      <c r="O565">
        <v>9</v>
      </c>
      <c r="P565">
        <v>30</v>
      </c>
      <c r="Q565">
        <v>0</v>
      </c>
      <c r="R565">
        <v>0</v>
      </c>
      <c r="S565">
        <v>0</v>
      </c>
      <c r="T565">
        <v>0</v>
      </c>
      <c r="U565">
        <v>0</v>
      </c>
      <c r="V565">
        <v>0</v>
      </c>
      <c r="W565">
        <v>0</v>
      </c>
      <c r="X565">
        <v>0</v>
      </c>
      <c r="Y565">
        <v>48</v>
      </c>
      <c r="Z565">
        <v>70</v>
      </c>
      <c r="AA565">
        <v>0</v>
      </c>
      <c r="AB565">
        <v>0</v>
      </c>
      <c r="AC565">
        <v>0</v>
      </c>
      <c r="AD565">
        <v>0</v>
      </c>
      <c r="AE565">
        <v>0</v>
      </c>
      <c r="AF565">
        <v>0</v>
      </c>
      <c r="AH565">
        <v>0</v>
      </c>
    </row>
    <row r="566" spans="1:34" ht="15.95">
      <c r="A566" s="74" t="s">
        <v>649</v>
      </c>
      <c r="B566" s="79" t="s">
        <v>89</v>
      </c>
      <c r="C566">
        <v>0</v>
      </c>
      <c r="D566">
        <v>15</v>
      </c>
      <c r="E566">
        <v>9</v>
      </c>
      <c r="F566">
        <v>15</v>
      </c>
      <c r="G566">
        <v>0</v>
      </c>
      <c r="H566">
        <v>0</v>
      </c>
      <c r="I566">
        <v>0</v>
      </c>
      <c r="J566">
        <v>0</v>
      </c>
      <c r="K566">
        <v>0</v>
      </c>
      <c r="L566">
        <v>0</v>
      </c>
      <c r="M566">
        <v>0</v>
      </c>
      <c r="N566">
        <v>30</v>
      </c>
      <c r="O566">
        <v>15</v>
      </c>
      <c r="P566">
        <v>0</v>
      </c>
      <c r="Q566">
        <v>0</v>
      </c>
      <c r="R566">
        <v>0</v>
      </c>
      <c r="S566">
        <v>0</v>
      </c>
      <c r="T566">
        <v>0</v>
      </c>
      <c r="U566">
        <v>0</v>
      </c>
      <c r="V566">
        <v>0</v>
      </c>
      <c r="W566">
        <v>0</v>
      </c>
      <c r="X566">
        <v>30</v>
      </c>
      <c r="Y566">
        <v>0</v>
      </c>
      <c r="Z566">
        <v>15</v>
      </c>
      <c r="AA566">
        <v>0</v>
      </c>
      <c r="AB566">
        <v>0</v>
      </c>
      <c r="AC566">
        <v>0</v>
      </c>
      <c r="AD566">
        <v>0</v>
      </c>
      <c r="AE566">
        <v>0</v>
      </c>
      <c r="AF566">
        <v>0</v>
      </c>
      <c r="AH566">
        <v>0</v>
      </c>
    </row>
    <row r="567" spans="1:34" ht="15.95">
      <c r="A567" s="74" t="s">
        <v>650</v>
      </c>
      <c r="B567" s="79" t="s">
        <v>89</v>
      </c>
      <c r="C567">
        <v>0</v>
      </c>
      <c r="D567">
        <v>0</v>
      </c>
      <c r="E567">
        <v>30</v>
      </c>
      <c r="F567">
        <v>30</v>
      </c>
      <c r="G567">
        <v>0</v>
      </c>
      <c r="H567">
        <v>30</v>
      </c>
      <c r="I567">
        <v>30</v>
      </c>
      <c r="J567">
        <v>0</v>
      </c>
      <c r="K567">
        <v>0</v>
      </c>
      <c r="L567">
        <v>0</v>
      </c>
      <c r="M567">
        <v>0</v>
      </c>
      <c r="N567">
        <v>15</v>
      </c>
      <c r="O567">
        <v>15</v>
      </c>
      <c r="P567">
        <v>15</v>
      </c>
      <c r="Q567">
        <v>0</v>
      </c>
      <c r="R567">
        <v>29</v>
      </c>
      <c r="S567">
        <v>0</v>
      </c>
      <c r="T567">
        <v>0</v>
      </c>
      <c r="U567">
        <v>0</v>
      </c>
      <c r="V567">
        <v>0</v>
      </c>
      <c r="W567">
        <v>0</v>
      </c>
      <c r="X567">
        <v>15</v>
      </c>
      <c r="Y567">
        <v>15</v>
      </c>
      <c r="Z567">
        <v>15</v>
      </c>
      <c r="AA567">
        <v>0</v>
      </c>
      <c r="AB567">
        <v>30</v>
      </c>
      <c r="AC567">
        <v>0</v>
      </c>
      <c r="AD567">
        <v>0</v>
      </c>
      <c r="AE567">
        <v>0</v>
      </c>
      <c r="AF567">
        <v>0</v>
      </c>
      <c r="AH567">
        <v>0</v>
      </c>
    </row>
    <row r="568" spans="1:34" ht="15.95">
      <c r="A568" s="74" t="s">
        <v>651</v>
      </c>
      <c r="B568" s="79" t="s">
        <v>89</v>
      </c>
      <c r="C568">
        <v>0</v>
      </c>
      <c r="D568">
        <v>30</v>
      </c>
      <c r="E568">
        <v>15</v>
      </c>
      <c r="F568">
        <v>30</v>
      </c>
      <c r="G568">
        <v>0</v>
      </c>
      <c r="H568">
        <v>0</v>
      </c>
      <c r="I568">
        <v>0</v>
      </c>
      <c r="J568">
        <v>0</v>
      </c>
      <c r="K568">
        <v>0</v>
      </c>
      <c r="L568">
        <v>0</v>
      </c>
      <c r="M568">
        <v>0</v>
      </c>
      <c r="N568">
        <v>37</v>
      </c>
      <c r="O568">
        <v>10</v>
      </c>
      <c r="P568">
        <v>37.5</v>
      </c>
      <c r="Q568">
        <v>0</v>
      </c>
      <c r="R568">
        <v>0</v>
      </c>
      <c r="S568">
        <v>0</v>
      </c>
      <c r="T568">
        <v>0</v>
      </c>
      <c r="U568">
        <v>0</v>
      </c>
      <c r="V568">
        <v>0</v>
      </c>
      <c r="W568">
        <v>0</v>
      </c>
      <c r="X568">
        <v>50</v>
      </c>
      <c r="Y568">
        <v>17.5</v>
      </c>
      <c r="Z568">
        <v>49</v>
      </c>
      <c r="AA568">
        <v>0</v>
      </c>
      <c r="AB568">
        <v>0</v>
      </c>
      <c r="AC568">
        <v>0</v>
      </c>
      <c r="AD568">
        <v>0</v>
      </c>
      <c r="AE568">
        <v>0</v>
      </c>
      <c r="AF568">
        <v>0</v>
      </c>
      <c r="AH568">
        <v>0</v>
      </c>
    </row>
    <row r="569" spans="1:34" ht="15.95">
      <c r="A569" s="73" t="s">
        <v>652</v>
      </c>
      <c r="B569" s="79" t="s">
        <v>89</v>
      </c>
      <c r="C569">
        <v>0</v>
      </c>
      <c r="D569">
        <v>34</v>
      </c>
      <c r="E569">
        <v>10</v>
      </c>
      <c r="F569">
        <v>0</v>
      </c>
      <c r="G569">
        <v>0</v>
      </c>
      <c r="H569">
        <v>0</v>
      </c>
      <c r="I569">
        <v>0</v>
      </c>
      <c r="J569">
        <v>0</v>
      </c>
      <c r="K569">
        <v>0</v>
      </c>
      <c r="L569">
        <v>0</v>
      </c>
      <c r="M569">
        <v>0</v>
      </c>
      <c r="N569">
        <v>38</v>
      </c>
      <c r="O569">
        <v>0</v>
      </c>
      <c r="P569">
        <v>0</v>
      </c>
      <c r="Q569">
        <v>0</v>
      </c>
      <c r="R569">
        <v>0</v>
      </c>
      <c r="S569">
        <v>0</v>
      </c>
      <c r="T569">
        <v>0</v>
      </c>
      <c r="U569">
        <v>0</v>
      </c>
      <c r="V569">
        <v>0</v>
      </c>
      <c r="W569">
        <v>0</v>
      </c>
      <c r="X569">
        <v>54</v>
      </c>
      <c r="Y569">
        <v>0</v>
      </c>
      <c r="Z569">
        <v>0</v>
      </c>
      <c r="AA569">
        <v>0</v>
      </c>
      <c r="AB569">
        <v>0</v>
      </c>
      <c r="AC569">
        <v>0</v>
      </c>
      <c r="AD569">
        <v>0</v>
      </c>
      <c r="AE569">
        <v>0</v>
      </c>
      <c r="AF569">
        <v>0</v>
      </c>
      <c r="AH569">
        <v>0</v>
      </c>
    </row>
    <row r="570" spans="1:34" ht="15.95">
      <c r="A570" s="74" t="s">
        <v>653</v>
      </c>
      <c r="B570" s="79" t="s">
        <v>89</v>
      </c>
      <c r="C570">
        <v>0</v>
      </c>
      <c r="D570">
        <v>24</v>
      </c>
      <c r="E570">
        <v>15</v>
      </c>
      <c r="F570">
        <v>17.4</v>
      </c>
      <c r="G570">
        <v>0</v>
      </c>
      <c r="H570">
        <v>0</v>
      </c>
      <c r="I570">
        <v>0</v>
      </c>
      <c r="J570">
        <v>0</v>
      </c>
      <c r="K570">
        <v>0</v>
      </c>
      <c r="L570">
        <v>0</v>
      </c>
      <c r="M570">
        <v>0</v>
      </c>
      <c r="N570">
        <v>9</v>
      </c>
      <c r="O570">
        <v>41.4</v>
      </c>
      <c r="P570">
        <v>23.4</v>
      </c>
      <c r="Q570">
        <v>0</v>
      </c>
      <c r="R570">
        <v>0</v>
      </c>
      <c r="S570">
        <v>0</v>
      </c>
      <c r="T570">
        <v>0</v>
      </c>
      <c r="U570">
        <v>0</v>
      </c>
      <c r="V570">
        <v>0</v>
      </c>
      <c r="W570">
        <v>0</v>
      </c>
      <c r="X570">
        <v>0</v>
      </c>
      <c r="Y570">
        <v>50.4</v>
      </c>
      <c r="Z570">
        <v>38.4</v>
      </c>
      <c r="AA570">
        <v>0</v>
      </c>
      <c r="AB570">
        <v>0</v>
      </c>
      <c r="AC570">
        <v>0</v>
      </c>
      <c r="AD570">
        <v>0</v>
      </c>
      <c r="AE570">
        <v>0</v>
      </c>
      <c r="AF570">
        <v>0</v>
      </c>
      <c r="AH570">
        <v>0</v>
      </c>
    </row>
    <row r="571" spans="1:34" ht="15.95">
      <c r="A571" s="73" t="s">
        <v>654</v>
      </c>
      <c r="B571" s="79" t="s">
        <v>89</v>
      </c>
      <c r="C571">
        <v>0</v>
      </c>
      <c r="D571">
        <v>30</v>
      </c>
      <c r="E571">
        <v>11</v>
      </c>
      <c r="F571">
        <v>30</v>
      </c>
      <c r="G571">
        <v>0</v>
      </c>
      <c r="H571">
        <v>0</v>
      </c>
      <c r="I571">
        <v>0</v>
      </c>
      <c r="J571">
        <v>0</v>
      </c>
      <c r="K571">
        <v>0</v>
      </c>
      <c r="L571">
        <v>0</v>
      </c>
      <c r="M571">
        <v>15</v>
      </c>
      <c r="N571">
        <v>0</v>
      </c>
      <c r="O571">
        <v>18</v>
      </c>
      <c r="P571">
        <v>30</v>
      </c>
      <c r="Q571">
        <v>15</v>
      </c>
      <c r="R571">
        <v>29</v>
      </c>
      <c r="S571">
        <v>0</v>
      </c>
      <c r="T571">
        <v>0</v>
      </c>
      <c r="U571">
        <v>0</v>
      </c>
      <c r="V571">
        <v>0</v>
      </c>
      <c r="W571">
        <v>15</v>
      </c>
      <c r="X571">
        <v>0</v>
      </c>
      <c r="Y571">
        <v>18</v>
      </c>
      <c r="Z571">
        <v>30</v>
      </c>
      <c r="AA571">
        <v>15</v>
      </c>
      <c r="AB571">
        <v>30</v>
      </c>
      <c r="AC571">
        <v>0</v>
      </c>
      <c r="AD571">
        <v>0</v>
      </c>
      <c r="AE571">
        <v>0</v>
      </c>
      <c r="AF571">
        <v>0</v>
      </c>
      <c r="AH571">
        <v>0</v>
      </c>
    </row>
    <row r="572" spans="1:34" ht="32.1">
      <c r="A572" s="73" t="s">
        <v>655</v>
      </c>
      <c r="B572" s="79" t="s">
        <v>89</v>
      </c>
      <c r="C572">
        <v>0</v>
      </c>
      <c r="D572">
        <v>0</v>
      </c>
      <c r="E572">
        <v>96</v>
      </c>
      <c r="F572">
        <v>0</v>
      </c>
      <c r="G572">
        <v>30</v>
      </c>
      <c r="H572">
        <v>12</v>
      </c>
      <c r="I572">
        <v>0</v>
      </c>
      <c r="J572">
        <v>0</v>
      </c>
      <c r="K572">
        <v>0</v>
      </c>
      <c r="L572">
        <v>0</v>
      </c>
      <c r="M572">
        <v>0</v>
      </c>
      <c r="N572">
        <v>0</v>
      </c>
      <c r="O572">
        <v>30</v>
      </c>
      <c r="P572">
        <v>0</v>
      </c>
      <c r="Q572">
        <v>0</v>
      </c>
      <c r="R572">
        <v>0</v>
      </c>
      <c r="S572">
        <v>0</v>
      </c>
      <c r="T572">
        <v>0</v>
      </c>
      <c r="U572">
        <v>0</v>
      </c>
      <c r="V572">
        <v>0</v>
      </c>
      <c r="W572">
        <v>0</v>
      </c>
      <c r="X572">
        <v>0</v>
      </c>
      <c r="Y572">
        <v>69</v>
      </c>
      <c r="Z572">
        <v>0</v>
      </c>
      <c r="AA572">
        <v>15</v>
      </c>
      <c r="AB572">
        <v>0</v>
      </c>
      <c r="AC572">
        <v>0</v>
      </c>
      <c r="AD572">
        <v>0</v>
      </c>
      <c r="AE572">
        <v>0</v>
      </c>
      <c r="AF572">
        <v>0</v>
      </c>
      <c r="AH572">
        <v>0</v>
      </c>
    </row>
    <row r="573" spans="1:34" ht="32.1">
      <c r="A573" s="73" t="s">
        <v>656</v>
      </c>
      <c r="B573" s="79" t="s">
        <v>89</v>
      </c>
      <c r="C573">
        <v>0</v>
      </c>
      <c r="D573">
        <v>0</v>
      </c>
      <c r="E573">
        <v>60</v>
      </c>
      <c r="F573">
        <v>3</v>
      </c>
      <c r="G573">
        <v>0</v>
      </c>
      <c r="H573">
        <v>0</v>
      </c>
      <c r="I573">
        <v>0</v>
      </c>
      <c r="J573">
        <v>0</v>
      </c>
      <c r="K573">
        <v>0</v>
      </c>
      <c r="L573">
        <v>0</v>
      </c>
      <c r="M573">
        <v>0</v>
      </c>
      <c r="N573">
        <v>0</v>
      </c>
      <c r="O573">
        <v>6</v>
      </c>
      <c r="P573">
        <v>0</v>
      </c>
      <c r="Q573">
        <v>0</v>
      </c>
      <c r="R573">
        <v>0</v>
      </c>
      <c r="S573">
        <v>0</v>
      </c>
      <c r="T573">
        <v>0</v>
      </c>
      <c r="U573">
        <v>0</v>
      </c>
      <c r="V573">
        <v>0</v>
      </c>
      <c r="W573">
        <v>0</v>
      </c>
      <c r="X573">
        <v>0</v>
      </c>
      <c r="Y573">
        <v>6</v>
      </c>
      <c r="Z573">
        <v>0</v>
      </c>
      <c r="AA573">
        <v>0</v>
      </c>
      <c r="AB573">
        <v>0</v>
      </c>
      <c r="AC573">
        <v>0</v>
      </c>
      <c r="AD573">
        <v>0</v>
      </c>
      <c r="AE573">
        <v>0</v>
      </c>
      <c r="AF573">
        <v>0</v>
      </c>
      <c r="AH573">
        <v>0</v>
      </c>
    </row>
    <row r="574" spans="1:34" ht="15.95">
      <c r="A574" s="74" t="s">
        <v>657</v>
      </c>
      <c r="B574" s="79" t="s">
        <v>89</v>
      </c>
      <c r="C574">
        <v>15</v>
      </c>
      <c r="D574">
        <v>24</v>
      </c>
      <c r="E574">
        <v>646</v>
      </c>
      <c r="F574">
        <v>208</v>
      </c>
      <c r="G574">
        <v>39</v>
      </c>
      <c r="H574">
        <v>0</v>
      </c>
      <c r="I574">
        <v>27</v>
      </c>
      <c r="J574">
        <v>0</v>
      </c>
      <c r="K574">
        <v>0</v>
      </c>
      <c r="L574">
        <v>0</v>
      </c>
      <c r="M574">
        <v>15</v>
      </c>
      <c r="N574">
        <v>45</v>
      </c>
      <c r="O574">
        <v>391</v>
      </c>
      <c r="P574">
        <v>89.88000000000001</v>
      </c>
      <c r="Q574">
        <v>90</v>
      </c>
      <c r="R574">
        <v>0</v>
      </c>
      <c r="S574">
        <v>0</v>
      </c>
      <c r="T574">
        <v>0</v>
      </c>
      <c r="U574">
        <v>0</v>
      </c>
      <c r="V574">
        <v>0</v>
      </c>
      <c r="W574">
        <v>6</v>
      </c>
      <c r="X574">
        <v>27</v>
      </c>
      <c r="Y574">
        <v>487</v>
      </c>
      <c r="Z574">
        <v>131.09</v>
      </c>
      <c r="AA574">
        <v>30</v>
      </c>
      <c r="AB574">
        <v>0</v>
      </c>
      <c r="AC574">
        <v>0</v>
      </c>
      <c r="AD574">
        <v>0</v>
      </c>
      <c r="AE574">
        <v>0</v>
      </c>
      <c r="AF574">
        <v>0</v>
      </c>
      <c r="AH574">
        <v>0</v>
      </c>
    </row>
    <row r="575" spans="1:34" ht="15.95">
      <c r="A575" s="73" t="s">
        <v>658</v>
      </c>
      <c r="B575" s="79" t="s">
        <v>89</v>
      </c>
      <c r="C575">
        <v>36</v>
      </c>
      <c r="D575">
        <v>212.00000000000003</v>
      </c>
      <c r="E575">
        <v>260.40000000000003</v>
      </c>
      <c r="F575">
        <v>184.60000000000002</v>
      </c>
      <c r="G575">
        <v>120</v>
      </c>
      <c r="H575">
        <v>105.6</v>
      </c>
      <c r="I575">
        <v>143.4</v>
      </c>
      <c r="J575">
        <v>0</v>
      </c>
      <c r="K575">
        <v>0</v>
      </c>
      <c r="L575">
        <v>0</v>
      </c>
      <c r="M575">
        <v>39</v>
      </c>
      <c r="N575">
        <v>199.30000000000004</v>
      </c>
      <c r="O575">
        <v>154.20000000000005</v>
      </c>
      <c r="P575">
        <v>114.80000000000001</v>
      </c>
      <c r="Q575">
        <v>75</v>
      </c>
      <c r="R575">
        <v>109.6</v>
      </c>
      <c r="S575">
        <v>145.2</v>
      </c>
      <c r="T575">
        <v>0</v>
      </c>
      <c r="U575">
        <v>0</v>
      </c>
      <c r="V575">
        <v>0</v>
      </c>
      <c r="W575">
        <v>26.4</v>
      </c>
      <c r="X575">
        <v>187.60000000000002</v>
      </c>
      <c r="Y575">
        <v>280.8</v>
      </c>
      <c r="Z575">
        <v>232.60000000000002</v>
      </c>
      <c r="AA575">
        <v>0</v>
      </c>
      <c r="AB575">
        <v>0</v>
      </c>
      <c r="AC575">
        <v>0</v>
      </c>
      <c r="AD575">
        <v>0</v>
      </c>
      <c r="AE575">
        <v>0</v>
      </c>
      <c r="AF575">
        <v>0</v>
      </c>
      <c r="AH575">
        <v>0</v>
      </c>
    </row>
    <row r="576" spans="1:34" ht="15.95">
      <c r="A576" s="74" t="s">
        <v>659</v>
      </c>
      <c r="B576" s="79" t="s">
        <v>89</v>
      </c>
      <c r="C576">
        <v>15</v>
      </c>
      <c r="D576">
        <v>0</v>
      </c>
      <c r="E576">
        <v>45</v>
      </c>
      <c r="F576">
        <v>15</v>
      </c>
      <c r="G576">
        <v>0</v>
      </c>
      <c r="H576">
        <v>30</v>
      </c>
      <c r="I576">
        <v>0</v>
      </c>
      <c r="J576">
        <v>0</v>
      </c>
      <c r="K576">
        <v>0</v>
      </c>
      <c r="L576">
        <v>0</v>
      </c>
      <c r="M576">
        <v>30</v>
      </c>
      <c r="N576">
        <v>0</v>
      </c>
      <c r="O576">
        <v>0</v>
      </c>
      <c r="P576">
        <v>0</v>
      </c>
      <c r="Q576">
        <v>15</v>
      </c>
      <c r="R576">
        <v>0</v>
      </c>
      <c r="S576">
        <v>0</v>
      </c>
      <c r="T576">
        <v>0</v>
      </c>
      <c r="U576">
        <v>0</v>
      </c>
      <c r="V576">
        <v>0</v>
      </c>
      <c r="W576">
        <v>30</v>
      </c>
      <c r="X576">
        <v>15</v>
      </c>
      <c r="Y576">
        <v>0</v>
      </c>
      <c r="Z576">
        <v>0</v>
      </c>
      <c r="AA576">
        <v>0</v>
      </c>
      <c r="AB576">
        <v>0</v>
      </c>
      <c r="AC576">
        <v>0</v>
      </c>
      <c r="AD576">
        <v>0</v>
      </c>
      <c r="AE576">
        <v>0</v>
      </c>
      <c r="AF576">
        <v>0</v>
      </c>
      <c r="AH576">
        <v>0</v>
      </c>
    </row>
    <row r="577" spans="1:34" ht="32.1">
      <c r="A577" s="74" t="s">
        <v>660</v>
      </c>
      <c r="B577" s="79" t="s">
        <v>89</v>
      </c>
      <c r="C577">
        <v>13</v>
      </c>
      <c r="D577">
        <v>15</v>
      </c>
      <c r="E577">
        <v>15</v>
      </c>
      <c r="F577">
        <v>15</v>
      </c>
      <c r="G577">
        <v>0</v>
      </c>
      <c r="H577">
        <v>0</v>
      </c>
      <c r="I577">
        <v>0</v>
      </c>
      <c r="J577">
        <v>0</v>
      </c>
      <c r="K577">
        <v>0</v>
      </c>
      <c r="L577">
        <v>0</v>
      </c>
      <c r="M577">
        <v>0</v>
      </c>
      <c r="N577">
        <v>15</v>
      </c>
      <c r="O577">
        <v>0</v>
      </c>
      <c r="P577">
        <v>33.5</v>
      </c>
      <c r="Q577">
        <v>0</v>
      </c>
      <c r="R577">
        <v>0</v>
      </c>
      <c r="S577">
        <v>0</v>
      </c>
      <c r="T577">
        <v>0</v>
      </c>
      <c r="U577">
        <v>0</v>
      </c>
      <c r="V577">
        <v>0</v>
      </c>
      <c r="W577">
        <v>0</v>
      </c>
      <c r="X577">
        <v>15</v>
      </c>
      <c r="Y577">
        <v>0</v>
      </c>
      <c r="Z577">
        <v>30.5</v>
      </c>
      <c r="AA577">
        <v>0</v>
      </c>
      <c r="AB577">
        <v>0</v>
      </c>
      <c r="AC577">
        <v>0</v>
      </c>
      <c r="AD577">
        <v>0</v>
      </c>
      <c r="AE577">
        <v>0</v>
      </c>
      <c r="AF577">
        <v>0</v>
      </c>
      <c r="AH577">
        <v>0</v>
      </c>
    </row>
    <row r="578" spans="1:34" ht="15.95">
      <c r="A578" s="74" t="s">
        <v>661</v>
      </c>
      <c r="B578" s="79" t="s">
        <v>89</v>
      </c>
      <c r="C578">
        <v>0</v>
      </c>
      <c r="D578">
        <v>0</v>
      </c>
      <c r="E578">
        <v>217</v>
      </c>
      <c r="F578">
        <v>55.5</v>
      </c>
      <c r="G578">
        <v>45</v>
      </c>
      <c r="H578">
        <v>15</v>
      </c>
      <c r="I578">
        <v>27</v>
      </c>
      <c r="J578">
        <v>29.5</v>
      </c>
      <c r="K578">
        <v>0</v>
      </c>
      <c r="L578">
        <v>0</v>
      </c>
      <c r="M578">
        <v>15</v>
      </c>
      <c r="N578">
        <v>0</v>
      </c>
      <c r="O578">
        <v>123</v>
      </c>
      <c r="P578">
        <v>0</v>
      </c>
      <c r="Q578">
        <v>47</v>
      </c>
      <c r="R578">
        <v>28</v>
      </c>
      <c r="S578">
        <v>0</v>
      </c>
      <c r="T578">
        <v>0</v>
      </c>
      <c r="U578">
        <v>0</v>
      </c>
      <c r="V578">
        <v>0</v>
      </c>
      <c r="W578">
        <v>0</v>
      </c>
      <c r="X578">
        <v>0</v>
      </c>
      <c r="Y578">
        <v>159</v>
      </c>
      <c r="Z578">
        <v>15</v>
      </c>
      <c r="AA578">
        <v>0</v>
      </c>
      <c r="AB578">
        <v>0</v>
      </c>
      <c r="AC578">
        <v>0</v>
      </c>
      <c r="AD578">
        <v>0</v>
      </c>
      <c r="AE578">
        <v>0</v>
      </c>
      <c r="AF578">
        <v>0</v>
      </c>
      <c r="AH578">
        <v>0</v>
      </c>
    </row>
    <row r="579" spans="1:34" ht="32.1">
      <c r="A579" s="73" t="s">
        <v>662</v>
      </c>
      <c r="B579" s="79" t="s">
        <v>89</v>
      </c>
      <c r="C579">
        <v>30</v>
      </c>
      <c r="D579">
        <v>191.20000000000002</v>
      </c>
      <c r="E579">
        <v>241.20000000000005</v>
      </c>
      <c r="F579">
        <v>178.4</v>
      </c>
      <c r="G579">
        <v>30</v>
      </c>
      <c r="H579">
        <v>22.8</v>
      </c>
      <c r="I579">
        <v>0</v>
      </c>
      <c r="J579">
        <v>0</v>
      </c>
      <c r="K579">
        <v>0</v>
      </c>
      <c r="L579">
        <v>1</v>
      </c>
      <c r="M579">
        <v>0</v>
      </c>
      <c r="N579">
        <v>215</v>
      </c>
      <c r="O579">
        <v>73.4</v>
      </c>
      <c r="P579">
        <v>48.4</v>
      </c>
      <c r="Q579">
        <v>0</v>
      </c>
      <c r="R579">
        <v>0</v>
      </c>
      <c r="S579">
        <v>0</v>
      </c>
      <c r="T579">
        <v>0</v>
      </c>
      <c r="U579">
        <v>0</v>
      </c>
      <c r="V579">
        <v>0</v>
      </c>
      <c r="W579">
        <v>0</v>
      </c>
      <c r="X579">
        <v>134.5</v>
      </c>
      <c r="Y579">
        <v>189.8</v>
      </c>
      <c r="Z579">
        <v>149.8</v>
      </c>
      <c r="AA579">
        <v>0</v>
      </c>
      <c r="AB579">
        <v>0</v>
      </c>
      <c r="AC579">
        <v>0</v>
      </c>
      <c r="AD579">
        <v>0</v>
      </c>
      <c r="AE579">
        <v>0</v>
      </c>
      <c r="AF579">
        <v>0</v>
      </c>
      <c r="AH579">
        <v>1</v>
      </c>
    </row>
    <row r="580" spans="1:34" ht="32.1">
      <c r="A580" s="74" t="s">
        <v>2</v>
      </c>
      <c r="B580" s="79" t="s">
        <v>151</v>
      </c>
      <c r="C580">
        <v>300</v>
      </c>
      <c r="D580">
        <v>30</v>
      </c>
      <c r="E580">
        <v>705</v>
      </c>
      <c r="F580">
        <v>252</v>
      </c>
      <c r="G580">
        <v>390</v>
      </c>
      <c r="H580">
        <v>267</v>
      </c>
      <c r="I580">
        <v>285</v>
      </c>
      <c r="J580">
        <v>120</v>
      </c>
      <c r="K580">
        <v>0</v>
      </c>
      <c r="L580">
        <v>0</v>
      </c>
      <c r="M580">
        <v>195</v>
      </c>
      <c r="N580">
        <v>105</v>
      </c>
      <c r="O580">
        <v>443</v>
      </c>
      <c r="P580">
        <v>105</v>
      </c>
      <c r="Q580">
        <v>360</v>
      </c>
      <c r="R580">
        <v>200</v>
      </c>
      <c r="S580">
        <v>98</v>
      </c>
      <c r="T580">
        <v>87</v>
      </c>
      <c r="U580">
        <v>0</v>
      </c>
      <c r="V580">
        <v>0</v>
      </c>
      <c r="W580">
        <v>165</v>
      </c>
      <c r="X580">
        <v>105</v>
      </c>
      <c r="Y580">
        <v>605</v>
      </c>
      <c r="Z580">
        <v>120</v>
      </c>
      <c r="AA580">
        <v>0</v>
      </c>
      <c r="AB580">
        <v>0</v>
      </c>
      <c r="AC580">
        <v>0</v>
      </c>
      <c r="AD580">
        <v>0</v>
      </c>
      <c r="AE580">
        <v>0</v>
      </c>
      <c r="AF580">
        <v>0</v>
      </c>
      <c r="AH580">
        <v>0</v>
      </c>
    </row>
    <row r="581" spans="1:34" ht="15.95">
      <c r="A581" s="74" t="s">
        <v>663</v>
      </c>
      <c r="B581" s="79" t="s">
        <v>89</v>
      </c>
      <c r="C581">
        <v>69</v>
      </c>
      <c r="D581">
        <v>0</v>
      </c>
      <c r="E581">
        <v>387</v>
      </c>
      <c r="F581">
        <v>45</v>
      </c>
      <c r="G581">
        <v>144</v>
      </c>
      <c r="H581">
        <v>60</v>
      </c>
      <c r="I581">
        <v>186</v>
      </c>
      <c r="J581">
        <v>96</v>
      </c>
      <c r="K581">
        <v>0</v>
      </c>
      <c r="L581">
        <v>0</v>
      </c>
      <c r="M581">
        <v>90</v>
      </c>
      <c r="N581">
        <v>30</v>
      </c>
      <c r="O581">
        <v>306</v>
      </c>
      <c r="P581">
        <v>45</v>
      </c>
      <c r="Q581">
        <v>180</v>
      </c>
      <c r="R581">
        <v>100</v>
      </c>
      <c r="S581">
        <v>154</v>
      </c>
      <c r="T581">
        <v>71</v>
      </c>
      <c r="U581">
        <v>0</v>
      </c>
      <c r="V581">
        <v>0</v>
      </c>
      <c r="W581">
        <v>99</v>
      </c>
      <c r="X581">
        <v>60</v>
      </c>
      <c r="Y581">
        <v>345</v>
      </c>
      <c r="Z581">
        <v>30</v>
      </c>
      <c r="AA581">
        <v>0</v>
      </c>
      <c r="AB581">
        <v>0</v>
      </c>
      <c r="AC581">
        <v>0</v>
      </c>
      <c r="AD581">
        <v>0</v>
      </c>
      <c r="AE581">
        <v>0</v>
      </c>
      <c r="AF581">
        <v>0</v>
      </c>
      <c r="AH581">
        <v>0</v>
      </c>
    </row>
    <row r="582" spans="1:34" ht="32.1">
      <c r="A582" s="74" t="s">
        <v>664</v>
      </c>
      <c r="B582" s="79" t="s">
        <v>89</v>
      </c>
      <c r="C582">
        <v>11.4</v>
      </c>
      <c r="D582">
        <v>72</v>
      </c>
      <c r="E582">
        <v>268.2</v>
      </c>
      <c r="F582">
        <v>207.60000000000005</v>
      </c>
      <c r="G582">
        <v>0</v>
      </c>
      <c r="H582">
        <v>0</v>
      </c>
      <c r="I582">
        <v>0</v>
      </c>
      <c r="J582">
        <v>0</v>
      </c>
      <c r="K582">
        <v>0</v>
      </c>
      <c r="L582">
        <v>0</v>
      </c>
      <c r="M582">
        <v>0</v>
      </c>
      <c r="N582">
        <v>114.00000000000001</v>
      </c>
      <c r="O582">
        <v>186.00000000000003</v>
      </c>
      <c r="P582">
        <v>132.60000000000002</v>
      </c>
      <c r="Q582">
        <v>15</v>
      </c>
      <c r="R582">
        <v>0</v>
      </c>
      <c r="S582">
        <v>0</v>
      </c>
      <c r="T582">
        <v>0</v>
      </c>
      <c r="U582">
        <v>0</v>
      </c>
      <c r="V582">
        <v>0</v>
      </c>
      <c r="W582">
        <v>0</v>
      </c>
      <c r="X582">
        <v>109.2</v>
      </c>
      <c r="Y582">
        <v>230.56000000000006</v>
      </c>
      <c r="Z582">
        <v>185.56000000000006</v>
      </c>
      <c r="AA582">
        <v>0</v>
      </c>
      <c r="AB582">
        <v>0</v>
      </c>
      <c r="AC582">
        <v>0</v>
      </c>
      <c r="AD582">
        <v>0</v>
      </c>
      <c r="AE582">
        <v>0</v>
      </c>
      <c r="AF582">
        <v>0</v>
      </c>
      <c r="AH582">
        <v>0</v>
      </c>
    </row>
    <row r="583" spans="1:34" ht="15.95">
      <c r="A583" s="73" t="s">
        <v>665</v>
      </c>
      <c r="B583" s="79" t="s">
        <v>89</v>
      </c>
      <c r="C583">
        <v>0</v>
      </c>
      <c r="D583">
        <v>205.20000000000007</v>
      </c>
      <c r="E583">
        <v>317.8</v>
      </c>
      <c r="F583">
        <v>245.6</v>
      </c>
      <c r="G583">
        <v>22.8</v>
      </c>
      <c r="H583">
        <v>22.8</v>
      </c>
      <c r="I583">
        <v>22.8</v>
      </c>
      <c r="J583">
        <v>0</v>
      </c>
      <c r="K583">
        <v>0</v>
      </c>
      <c r="L583">
        <v>0</v>
      </c>
      <c r="M583">
        <v>0</v>
      </c>
      <c r="N583">
        <v>262.2000000000001</v>
      </c>
      <c r="O583">
        <v>182.40000000000006</v>
      </c>
      <c r="P583">
        <v>131.4</v>
      </c>
      <c r="Q583">
        <v>0</v>
      </c>
      <c r="R583">
        <v>27.4</v>
      </c>
      <c r="S583">
        <v>0</v>
      </c>
      <c r="T583">
        <v>0</v>
      </c>
      <c r="U583">
        <v>0</v>
      </c>
      <c r="V583">
        <v>0</v>
      </c>
      <c r="W583">
        <v>0</v>
      </c>
      <c r="X583">
        <v>319.2</v>
      </c>
      <c r="Y583">
        <v>260.80000000000007</v>
      </c>
      <c r="Z583">
        <v>209.8</v>
      </c>
      <c r="AA583">
        <v>0</v>
      </c>
      <c r="AB583">
        <v>0</v>
      </c>
      <c r="AC583">
        <v>0</v>
      </c>
      <c r="AD583">
        <v>0</v>
      </c>
      <c r="AE583">
        <v>0</v>
      </c>
      <c r="AF583">
        <v>0</v>
      </c>
      <c r="AH583">
        <v>0</v>
      </c>
    </row>
    <row r="584" spans="1:34" ht="32.1">
      <c r="A584" s="74" t="s">
        <v>666</v>
      </c>
      <c r="B584" s="79" t="s">
        <v>89</v>
      </c>
      <c r="C584">
        <v>22.8</v>
      </c>
      <c r="D584">
        <v>285.00000000000006</v>
      </c>
      <c r="E584">
        <v>967.09999999999877</v>
      </c>
      <c r="F584">
        <v>631.09999999999968</v>
      </c>
      <c r="G584">
        <v>91.2</v>
      </c>
      <c r="H584">
        <v>22.8</v>
      </c>
      <c r="I584">
        <v>22.8</v>
      </c>
      <c r="J584">
        <v>0</v>
      </c>
      <c r="K584">
        <v>0</v>
      </c>
      <c r="L584">
        <v>0</v>
      </c>
      <c r="M584">
        <v>56.599999999999994</v>
      </c>
      <c r="N584">
        <v>398.99999999999983</v>
      </c>
      <c r="O584">
        <v>556.69999999999948</v>
      </c>
      <c r="P584">
        <v>390.24999999999994</v>
      </c>
      <c r="Q584">
        <v>68</v>
      </c>
      <c r="R584">
        <v>15</v>
      </c>
      <c r="S584">
        <v>27.4</v>
      </c>
      <c r="T584">
        <v>0</v>
      </c>
      <c r="U584">
        <v>0</v>
      </c>
      <c r="V584">
        <v>0</v>
      </c>
      <c r="W584">
        <v>33.8</v>
      </c>
      <c r="X584">
        <v>535.79999999999961</v>
      </c>
      <c r="Y584">
        <v>756.6199999999991</v>
      </c>
      <c r="Z584">
        <v>548.97999999999979</v>
      </c>
      <c r="AA584">
        <v>0</v>
      </c>
      <c r="AB584">
        <v>0</v>
      </c>
      <c r="AC584">
        <v>0</v>
      </c>
      <c r="AD584">
        <v>0</v>
      </c>
      <c r="AE584">
        <v>0</v>
      </c>
      <c r="AF584">
        <v>0</v>
      </c>
      <c r="AH584">
        <v>0</v>
      </c>
    </row>
    <row r="585" spans="1:34" ht="32.1">
      <c r="A585" s="73" t="s">
        <v>667</v>
      </c>
      <c r="B585" s="79" t="s">
        <v>89</v>
      </c>
      <c r="C585">
        <v>11.38</v>
      </c>
      <c r="D585">
        <v>91.039999999999992</v>
      </c>
      <c r="E585">
        <v>319.15999999999997</v>
      </c>
      <c r="F585">
        <v>237.00000000000009</v>
      </c>
      <c r="G585">
        <v>11.4</v>
      </c>
      <c r="H585">
        <v>11.38</v>
      </c>
      <c r="I585">
        <v>0</v>
      </c>
      <c r="J585">
        <v>0</v>
      </c>
      <c r="K585">
        <v>0</v>
      </c>
      <c r="L585">
        <v>0</v>
      </c>
      <c r="M585">
        <v>11.38</v>
      </c>
      <c r="N585">
        <v>102.41999999999999</v>
      </c>
      <c r="O585">
        <v>230.22000000000006</v>
      </c>
      <c r="P585">
        <v>180.12000000000003</v>
      </c>
      <c r="Q585">
        <v>0</v>
      </c>
      <c r="R585">
        <v>48.72</v>
      </c>
      <c r="S585">
        <v>0</v>
      </c>
      <c r="T585">
        <v>0</v>
      </c>
      <c r="U585">
        <v>0</v>
      </c>
      <c r="V585">
        <v>0</v>
      </c>
      <c r="W585">
        <v>11.4</v>
      </c>
      <c r="X585">
        <v>119.71000000000002</v>
      </c>
      <c r="Y585">
        <v>222.68000000000006</v>
      </c>
      <c r="Z585">
        <v>176.32000000000005</v>
      </c>
      <c r="AA585">
        <v>0</v>
      </c>
      <c r="AB585">
        <v>0</v>
      </c>
      <c r="AC585">
        <v>0</v>
      </c>
      <c r="AD585">
        <v>0</v>
      </c>
      <c r="AE585">
        <v>0</v>
      </c>
      <c r="AF585">
        <v>0</v>
      </c>
      <c r="AH585">
        <v>0</v>
      </c>
    </row>
    <row r="586" spans="1:34" ht="15.95">
      <c r="A586" s="74" t="s">
        <v>668</v>
      </c>
      <c r="B586" s="79" t="s">
        <v>89</v>
      </c>
      <c r="C586">
        <v>60</v>
      </c>
      <c r="D586">
        <v>45</v>
      </c>
      <c r="E586">
        <v>645</v>
      </c>
      <c r="F586">
        <v>285</v>
      </c>
      <c r="G586">
        <v>345</v>
      </c>
      <c r="H586">
        <v>0</v>
      </c>
      <c r="I586">
        <v>15</v>
      </c>
      <c r="J586">
        <v>0</v>
      </c>
      <c r="K586">
        <v>0</v>
      </c>
      <c r="L586">
        <v>0</v>
      </c>
      <c r="M586">
        <v>45</v>
      </c>
      <c r="N586">
        <v>60</v>
      </c>
      <c r="O586">
        <v>480</v>
      </c>
      <c r="P586">
        <v>165</v>
      </c>
      <c r="Q586">
        <v>180</v>
      </c>
      <c r="R586">
        <v>0</v>
      </c>
      <c r="S586">
        <v>14</v>
      </c>
      <c r="T586">
        <v>0</v>
      </c>
      <c r="U586">
        <v>0</v>
      </c>
      <c r="V586">
        <v>0</v>
      </c>
      <c r="W586">
        <v>30</v>
      </c>
      <c r="X586">
        <v>90</v>
      </c>
      <c r="Y586">
        <v>474.43</v>
      </c>
      <c r="Z586">
        <v>193.47</v>
      </c>
      <c r="AA586">
        <v>0</v>
      </c>
      <c r="AB586">
        <v>0</v>
      </c>
      <c r="AC586">
        <v>0</v>
      </c>
      <c r="AD586">
        <v>0</v>
      </c>
      <c r="AE586">
        <v>0</v>
      </c>
      <c r="AF586">
        <v>0</v>
      </c>
      <c r="AH586">
        <v>0</v>
      </c>
    </row>
    <row r="587" spans="1:34" ht="15.95">
      <c r="A587" s="74" t="s">
        <v>669</v>
      </c>
      <c r="B587" s="79" t="s">
        <v>89</v>
      </c>
      <c r="C587">
        <v>12</v>
      </c>
      <c r="D587">
        <v>0</v>
      </c>
      <c r="E587">
        <v>498</v>
      </c>
      <c r="F587">
        <v>138</v>
      </c>
      <c r="G587">
        <v>171</v>
      </c>
      <c r="H587">
        <v>0</v>
      </c>
      <c r="I587">
        <v>0</v>
      </c>
      <c r="J587">
        <v>0</v>
      </c>
      <c r="K587">
        <v>0</v>
      </c>
      <c r="L587">
        <v>0</v>
      </c>
      <c r="M587">
        <v>36</v>
      </c>
      <c r="N587">
        <v>15</v>
      </c>
      <c r="O587">
        <v>345</v>
      </c>
      <c r="P587">
        <v>75</v>
      </c>
      <c r="Q587">
        <v>90</v>
      </c>
      <c r="R587">
        <v>0</v>
      </c>
      <c r="S587">
        <v>0</v>
      </c>
      <c r="T587">
        <v>0</v>
      </c>
      <c r="U587">
        <v>0</v>
      </c>
      <c r="V587">
        <v>0</v>
      </c>
      <c r="W587">
        <v>6</v>
      </c>
      <c r="X587">
        <v>24</v>
      </c>
      <c r="Y587">
        <v>446.78</v>
      </c>
      <c r="Z587">
        <v>126.3</v>
      </c>
      <c r="AA587">
        <v>0</v>
      </c>
      <c r="AB587">
        <v>0</v>
      </c>
      <c r="AC587">
        <v>0</v>
      </c>
      <c r="AD587">
        <v>0</v>
      </c>
      <c r="AE587">
        <v>0</v>
      </c>
      <c r="AF587">
        <v>0</v>
      </c>
      <c r="AH587">
        <v>0</v>
      </c>
    </row>
    <row r="588" spans="1:34" ht="32.1">
      <c r="A588" s="74" t="s">
        <v>670</v>
      </c>
      <c r="B588" s="79" t="s">
        <v>89</v>
      </c>
      <c r="C588">
        <v>11.4</v>
      </c>
      <c r="D588">
        <v>124.00000000000003</v>
      </c>
      <c r="E588">
        <v>329.2</v>
      </c>
      <c r="F588">
        <v>211.00000000000006</v>
      </c>
      <c r="G588">
        <v>21.4</v>
      </c>
      <c r="H588">
        <v>0</v>
      </c>
      <c r="I588">
        <v>0</v>
      </c>
      <c r="J588">
        <v>0</v>
      </c>
      <c r="K588">
        <v>0</v>
      </c>
      <c r="L588">
        <v>0</v>
      </c>
      <c r="M588">
        <v>11.4</v>
      </c>
      <c r="N588">
        <v>193.80000000000007</v>
      </c>
      <c r="O588">
        <v>223.80000000000007</v>
      </c>
      <c r="P588">
        <v>144.40000000000003</v>
      </c>
      <c r="Q588">
        <v>21.4</v>
      </c>
      <c r="R588">
        <v>0</v>
      </c>
      <c r="S588">
        <v>0</v>
      </c>
      <c r="T588">
        <v>0</v>
      </c>
      <c r="U588">
        <v>0</v>
      </c>
      <c r="V588">
        <v>0</v>
      </c>
      <c r="W588">
        <v>11.4</v>
      </c>
      <c r="X588">
        <v>239.40000000000009</v>
      </c>
      <c r="Y588">
        <v>304.27000000000004</v>
      </c>
      <c r="Z588">
        <v>159.33</v>
      </c>
      <c r="AA588">
        <v>0</v>
      </c>
      <c r="AB588">
        <v>0</v>
      </c>
      <c r="AC588">
        <v>0</v>
      </c>
      <c r="AD588">
        <v>0</v>
      </c>
      <c r="AE588">
        <v>0</v>
      </c>
      <c r="AF588">
        <v>0</v>
      </c>
      <c r="AH588">
        <v>0</v>
      </c>
    </row>
    <row r="589" spans="1:34" ht="32.1">
      <c r="A589" s="74" t="s">
        <v>671</v>
      </c>
      <c r="B589" s="79" t="s">
        <v>89</v>
      </c>
      <c r="C589">
        <v>60</v>
      </c>
      <c r="D589">
        <v>81</v>
      </c>
      <c r="E589">
        <v>510</v>
      </c>
      <c r="F589">
        <v>225</v>
      </c>
      <c r="G589">
        <v>213</v>
      </c>
      <c r="H589">
        <v>591</v>
      </c>
      <c r="I589">
        <v>30</v>
      </c>
      <c r="J589">
        <v>0</v>
      </c>
      <c r="K589">
        <v>0</v>
      </c>
      <c r="L589">
        <v>0</v>
      </c>
      <c r="M589">
        <v>45</v>
      </c>
      <c r="N589">
        <v>144</v>
      </c>
      <c r="O589">
        <v>288</v>
      </c>
      <c r="P589">
        <v>126</v>
      </c>
      <c r="Q589">
        <v>105</v>
      </c>
      <c r="R589">
        <v>327</v>
      </c>
      <c r="S589">
        <v>0</v>
      </c>
      <c r="T589">
        <v>0</v>
      </c>
      <c r="U589">
        <v>0</v>
      </c>
      <c r="V589">
        <v>0</v>
      </c>
      <c r="W589">
        <v>15</v>
      </c>
      <c r="X589">
        <v>150</v>
      </c>
      <c r="Y589">
        <v>456</v>
      </c>
      <c r="Z589">
        <v>165</v>
      </c>
      <c r="AA589">
        <v>0</v>
      </c>
      <c r="AB589">
        <v>0</v>
      </c>
      <c r="AC589">
        <v>0</v>
      </c>
      <c r="AD589">
        <v>0</v>
      </c>
      <c r="AE589">
        <v>0</v>
      </c>
      <c r="AF589">
        <v>0</v>
      </c>
      <c r="AH589">
        <v>0</v>
      </c>
    </row>
    <row r="590" spans="1:34" ht="15.95">
      <c r="A590" s="73" t="s">
        <v>672</v>
      </c>
      <c r="B590" s="79" t="s">
        <v>89</v>
      </c>
      <c r="C590">
        <v>0</v>
      </c>
      <c r="D590">
        <v>0</v>
      </c>
      <c r="E590">
        <v>720</v>
      </c>
      <c r="F590">
        <v>364</v>
      </c>
      <c r="G590">
        <v>99</v>
      </c>
      <c r="H590">
        <v>0</v>
      </c>
      <c r="I590">
        <v>0</v>
      </c>
      <c r="J590">
        <v>0</v>
      </c>
      <c r="K590">
        <v>0</v>
      </c>
      <c r="L590">
        <v>1</v>
      </c>
      <c r="M590">
        <v>0</v>
      </c>
      <c r="N590">
        <v>15</v>
      </c>
      <c r="O590">
        <v>471.64</v>
      </c>
      <c r="P590">
        <v>150.75</v>
      </c>
      <c r="Q590">
        <v>45</v>
      </c>
      <c r="R590">
        <v>0</v>
      </c>
      <c r="S590">
        <v>0</v>
      </c>
      <c r="T590">
        <v>0</v>
      </c>
      <c r="U590">
        <v>0</v>
      </c>
      <c r="V590">
        <v>0</v>
      </c>
      <c r="W590">
        <v>0</v>
      </c>
      <c r="X590">
        <v>0</v>
      </c>
      <c r="Y590">
        <v>753</v>
      </c>
      <c r="Z590">
        <v>295.5</v>
      </c>
      <c r="AA590">
        <v>0</v>
      </c>
      <c r="AB590">
        <v>0</v>
      </c>
      <c r="AC590">
        <v>0</v>
      </c>
      <c r="AD590">
        <v>0</v>
      </c>
      <c r="AE590">
        <v>0</v>
      </c>
      <c r="AF590">
        <v>0</v>
      </c>
      <c r="AH590">
        <v>1</v>
      </c>
    </row>
    <row r="591" spans="1:34" ht="15.95">
      <c r="A591" s="74" t="s">
        <v>673</v>
      </c>
      <c r="B591" s="79" t="s">
        <v>89</v>
      </c>
      <c r="C591">
        <v>57</v>
      </c>
      <c r="D591">
        <v>177</v>
      </c>
      <c r="E591">
        <v>242</v>
      </c>
      <c r="F591">
        <v>85.5</v>
      </c>
      <c r="G591">
        <v>102</v>
      </c>
      <c r="H591">
        <v>0</v>
      </c>
      <c r="I591">
        <v>0</v>
      </c>
      <c r="J591">
        <v>0</v>
      </c>
      <c r="K591">
        <v>0</v>
      </c>
      <c r="L591">
        <v>0</v>
      </c>
      <c r="M591">
        <v>53</v>
      </c>
      <c r="N591">
        <v>90</v>
      </c>
      <c r="O591">
        <v>105</v>
      </c>
      <c r="P591">
        <v>60</v>
      </c>
      <c r="Q591">
        <v>83</v>
      </c>
      <c r="R591">
        <v>0</v>
      </c>
      <c r="S591">
        <v>0</v>
      </c>
      <c r="T591">
        <v>0</v>
      </c>
      <c r="U591">
        <v>0</v>
      </c>
      <c r="V591">
        <v>0</v>
      </c>
      <c r="W591">
        <v>105</v>
      </c>
      <c r="X591">
        <v>45</v>
      </c>
      <c r="Y591">
        <v>210</v>
      </c>
      <c r="Z591">
        <v>148</v>
      </c>
      <c r="AA591">
        <v>0</v>
      </c>
      <c r="AB591">
        <v>0</v>
      </c>
      <c r="AC591">
        <v>0</v>
      </c>
      <c r="AD591">
        <v>0</v>
      </c>
      <c r="AE591">
        <v>0</v>
      </c>
      <c r="AF591">
        <v>0</v>
      </c>
      <c r="AH591">
        <v>0</v>
      </c>
    </row>
    <row r="592" spans="1:34" ht="15.95">
      <c r="A592" s="74" t="s">
        <v>674</v>
      </c>
      <c r="B592" s="79" t="s">
        <v>89</v>
      </c>
      <c r="C592">
        <v>0</v>
      </c>
      <c r="D592">
        <v>0</v>
      </c>
      <c r="E592">
        <v>660</v>
      </c>
      <c r="F592">
        <v>231</v>
      </c>
      <c r="G592">
        <v>156</v>
      </c>
      <c r="H592">
        <v>48</v>
      </c>
      <c r="I592">
        <v>0</v>
      </c>
      <c r="J592">
        <v>0</v>
      </c>
      <c r="K592">
        <v>0</v>
      </c>
      <c r="L592">
        <v>0</v>
      </c>
      <c r="M592">
        <v>0</v>
      </c>
      <c r="N592">
        <v>0</v>
      </c>
      <c r="O592">
        <v>348</v>
      </c>
      <c r="P592">
        <v>141</v>
      </c>
      <c r="Q592">
        <v>84</v>
      </c>
      <c r="R592">
        <v>28</v>
      </c>
      <c r="S592">
        <v>0</v>
      </c>
      <c r="T592">
        <v>0</v>
      </c>
      <c r="U592">
        <v>0</v>
      </c>
      <c r="V592">
        <v>0</v>
      </c>
      <c r="W592">
        <v>0</v>
      </c>
      <c r="X592">
        <v>0</v>
      </c>
      <c r="Y592">
        <v>504</v>
      </c>
      <c r="Z592">
        <v>162</v>
      </c>
      <c r="AA592">
        <v>0</v>
      </c>
      <c r="AB592">
        <v>0</v>
      </c>
      <c r="AC592">
        <v>0</v>
      </c>
      <c r="AD592">
        <v>0</v>
      </c>
      <c r="AE592">
        <v>0</v>
      </c>
      <c r="AF592">
        <v>0</v>
      </c>
      <c r="AH592">
        <v>0</v>
      </c>
    </row>
    <row r="593" spans="1:34" ht="32.1">
      <c r="A593" s="73" t="s">
        <v>675</v>
      </c>
      <c r="B593" s="79" t="s">
        <v>138</v>
      </c>
      <c r="C593">
        <v>0</v>
      </c>
      <c r="D593">
        <v>0</v>
      </c>
      <c r="E593">
        <v>105</v>
      </c>
      <c r="F593">
        <v>60</v>
      </c>
      <c r="G593">
        <v>0</v>
      </c>
      <c r="H593">
        <v>0</v>
      </c>
      <c r="I593">
        <v>0</v>
      </c>
      <c r="J593">
        <v>0</v>
      </c>
      <c r="K593">
        <v>0</v>
      </c>
      <c r="L593">
        <v>0</v>
      </c>
      <c r="M593">
        <v>0</v>
      </c>
      <c r="N593">
        <v>0</v>
      </c>
      <c r="O593">
        <v>90</v>
      </c>
      <c r="P593">
        <v>90</v>
      </c>
      <c r="Q593">
        <v>0</v>
      </c>
      <c r="R593">
        <v>0</v>
      </c>
      <c r="S593">
        <v>0</v>
      </c>
      <c r="T593">
        <v>0</v>
      </c>
      <c r="U593">
        <v>0</v>
      </c>
      <c r="V593">
        <v>0</v>
      </c>
      <c r="W593">
        <v>0</v>
      </c>
      <c r="X593">
        <v>0</v>
      </c>
      <c r="Y593">
        <v>120</v>
      </c>
      <c r="Z593">
        <v>120</v>
      </c>
      <c r="AA593">
        <v>0</v>
      </c>
      <c r="AB593">
        <v>0</v>
      </c>
      <c r="AC593">
        <v>0</v>
      </c>
      <c r="AD593">
        <v>0</v>
      </c>
      <c r="AE593">
        <v>0</v>
      </c>
      <c r="AF593">
        <v>0</v>
      </c>
      <c r="AH593">
        <v>0</v>
      </c>
    </row>
    <row r="594" spans="1:34" ht="32.1">
      <c r="A594" s="73" t="s">
        <v>676</v>
      </c>
      <c r="B594" s="79" t="s">
        <v>89</v>
      </c>
      <c r="C594">
        <v>0</v>
      </c>
      <c r="D594">
        <v>360</v>
      </c>
      <c r="E594">
        <v>515</v>
      </c>
      <c r="F594">
        <v>370</v>
      </c>
      <c r="G594">
        <v>0</v>
      </c>
      <c r="H594">
        <v>0</v>
      </c>
      <c r="I594">
        <v>0</v>
      </c>
      <c r="J594">
        <v>0</v>
      </c>
      <c r="K594">
        <v>0</v>
      </c>
      <c r="L594">
        <v>0</v>
      </c>
      <c r="M594">
        <v>0</v>
      </c>
      <c r="N594">
        <v>360</v>
      </c>
      <c r="O594">
        <v>315</v>
      </c>
      <c r="P594">
        <v>205</v>
      </c>
      <c r="Q594">
        <v>0</v>
      </c>
      <c r="R594">
        <v>0</v>
      </c>
      <c r="S594">
        <v>0</v>
      </c>
      <c r="T594">
        <v>0</v>
      </c>
      <c r="U594">
        <v>0</v>
      </c>
      <c r="V594">
        <v>0</v>
      </c>
      <c r="W594">
        <v>0</v>
      </c>
      <c r="X594">
        <v>315</v>
      </c>
      <c r="Y594">
        <v>465</v>
      </c>
      <c r="Z594">
        <v>345</v>
      </c>
      <c r="AA594">
        <v>0</v>
      </c>
      <c r="AB594">
        <v>0</v>
      </c>
      <c r="AC594">
        <v>0</v>
      </c>
      <c r="AD594">
        <v>0</v>
      </c>
      <c r="AE594">
        <v>0</v>
      </c>
      <c r="AF594">
        <v>0</v>
      </c>
      <c r="AH594">
        <v>0</v>
      </c>
    </row>
    <row r="595" spans="1:34" ht="32.1">
      <c r="A595" s="74" t="s">
        <v>677</v>
      </c>
      <c r="B595" s="79" t="s">
        <v>89</v>
      </c>
      <c r="C595">
        <v>29.4</v>
      </c>
      <c r="D595">
        <v>306.5</v>
      </c>
      <c r="E595">
        <v>848.69999999999925</v>
      </c>
      <c r="F595">
        <v>653.79999999999939</v>
      </c>
      <c r="G595">
        <v>145.7</v>
      </c>
      <c r="H595">
        <v>342.90000000000003</v>
      </c>
      <c r="I595">
        <v>349.80000000000007</v>
      </c>
      <c r="J595">
        <v>0</v>
      </c>
      <c r="K595">
        <v>0</v>
      </c>
      <c r="L595">
        <v>0</v>
      </c>
      <c r="M595">
        <v>11.4</v>
      </c>
      <c r="N595">
        <v>428.5999999999998</v>
      </c>
      <c r="O595">
        <v>568.09999999999968</v>
      </c>
      <c r="P595">
        <v>398.59999999999985</v>
      </c>
      <c r="Q595">
        <v>82.1</v>
      </c>
      <c r="R595">
        <v>330.6</v>
      </c>
      <c r="S595">
        <v>252.60000000000002</v>
      </c>
      <c r="T595">
        <v>27.4</v>
      </c>
      <c r="U595">
        <v>0</v>
      </c>
      <c r="V595">
        <v>0</v>
      </c>
      <c r="W595">
        <v>22.8</v>
      </c>
      <c r="X595">
        <v>376.09999999999985</v>
      </c>
      <c r="Y595">
        <v>716.99999999999943</v>
      </c>
      <c r="Z595">
        <v>541.99999999999955</v>
      </c>
      <c r="AA595">
        <v>0</v>
      </c>
      <c r="AB595">
        <v>0</v>
      </c>
      <c r="AC595">
        <v>0</v>
      </c>
      <c r="AD595">
        <v>0</v>
      </c>
      <c r="AE595">
        <v>0</v>
      </c>
      <c r="AF595">
        <v>0</v>
      </c>
      <c r="AH595">
        <v>0</v>
      </c>
    </row>
    <row r="596" spans="1:34" ht="32.1">
      <c r="A596" s="74" t="s">
        <v>678</v>
      </c>
      <c r="B596" s="79" t="s">
        <v>89</v>
      </c>
      <c r="C596">
        <v>56.599999999999994</v>
      </c>
      <c r="D596">
        <v>318</v>
      </c>
      <c r="E596">
        <v>361.7999999999999</v>
      </c>
      <c r="F596">
        <v>319.09999999999997</v>
      </c>
      <c r="G596">
        <v>134.90000000000003</v>
      </c>
      <c r="H596">
        <v>102.60000000000001</v>
      </c>
      <c r="I596">
        <v>28.8</v>
      </c>
      <c r="J596">
        <v>165.89999999999998</v>
      </c>
      <c r="K596">
        <v>0</v>
      </c>
      <c r="L596">
        <v>0</v>
      </c>
      <c r="M596">
        <v>64.2</v>
      </c>
      <c r="N596">
        <v>340.2</v>
      </c>
      <c r="O596">
        <v>216.60000000000005</v>
      </c>
      <c r="P596">
        <v>186.20000000000005</v>
      </c>
      <c r="Q596">
        <v>64.2</v>
      </c>
      <c r="R596">
        <v>96.199999999999989</v>
      </c>
      <c r="S596">
        <v>0</v>
      </c>
      <c r="T596">
        <v>82.199999999999989</v>
      </c>
      <c r="U596">
        <v>0</v>
      </c>
      <c r="V596">
        <v>0</v>
      </c>
      <c r="W596">
        <v>37.8</v>
      </c>
      <c r="X596">
        <v>373.39999999999992</v>
      </c>
      <c r="Y596">
        <v>327.7</v>
      </c>
      <c r="Z596">
        <v>279.60000000000008</v>
      </c>
      <c r="AA596">
        <v>0</v>
      </c>
      <c r="AB596">
        <v>0</v>
      </c>
      <c r="AC596">
        <v>0</v>
      </c>
      <c r="AD596">
        <v>0</v>
      </c>
      <c r="AE596">
        <v>0</v>
      </c>
      <c r="AF596">
        <v>0</v>
      </c>
      <c r="AH596">
        <v>0</v>
      </c>
    </row>
    <row r="597" spans="1:34" ht="32.1">
      <c r="A597" s="73" t="s">
        <v>679</v>
      </c>
      <c r="B597" s="79" t="s">
        <v>89</v>
      </c>
      <c r="C597">
        <v>30</v>
      </c>
      <c r="D597">
        <v>75.6</v>
      </c>
      <c r="E597">
        <v>283.2</v>
      </c>
      <c r="F597">
        <v>194.8</v>
      </c>
      <c r="G597">
        <v>90</v>
      </c>
      <c r="H597">
        <v>22.8</v>
      </c>
      <c r="I597">
        <v>0</v>
      </c>
      <c r="J597">
        <v>0</v>
      </c>
      <c r="K597">
        <v>0</v>
      </c>
      <c r="L597">
        <v>0</v>
      </c>
      <c r="M597">
        <v>30</v>
      </c>
      <c r="N597">
        <v>136.20000000000005</v>
      </c>
      <c r="O597">
        <v>162.60000000000002</v>
      </c>
      <c r="P597">
        <v>99.800000000000011</v>
      </c>
      <c r="Q597">
        <v>60</v>
      </c>
      <c r="R597">
        <v>54.8</v>
      </c>
      <c r="S597">
        <v>0</v>
      </c>
      <c r="T597">
        <v>0</v>
      </c>
      <c r="U597">
        <v>0</v>
      </c>
      <c r="V597">
        <v>0</v>
      </c>
      <c r="W597">
        <v>30</v>
      </c>
      <c r="X597">
        <v>141.5</v>
      </c>
      <c r="Y597">
        <v>219.00000000000003</v>
      </c>
      <c r="Z597">
        <v>149.00000000000003</v>
      </c>
      <c r="AA597">
        <v>0</v>
      </c>
      <c r="AB597">
        <v>0</v>
      </c>
      <c r="AC597">
        <v>0</v>
      </c>
      <c r="AD597">
        <v>0</v>
      </c>
      <c r="AE597">
        <v>0</v>
      </c>
      <c r="AF597">
        <v>0</v>
      </c>
      <c r="AH597">
        <v>0</v>
      </c>
    </row>
    <row r="598" spans="1:34" ht="15.95">
      <c r="A598" s="73" t="s">
        <v>680</v>
      </c>
      <c r="B598" s="79" t="s">
        <v>89</v>
      </c>
      <c r="C598">
        <v>0</v>
      </c>
      <c r="D598">
        <v>15</v>
      </c>
      <c r="E598">
        <v>15</v>
      </c>
      <c r="F598">
        <v>15</v>
      </c>
      <c r="G598">
        <v>0</v>
      </c>
      <c r="H598">
        <v>30</v>
      </c>
      <c r="I598">
        <v>0</v>
      </c>
      <c r="J598">
        <v>0</v>
      </c>
      <c r="K598">
        <v>0</v>
      </c>
      <c r="L598">
        <v>1</v>
      </c>
      <c r="M598">
        <v>0</v>
      </c>
      <c r="N598">
        <v>30</v>
      </c>
      <c r="O598">
        <v>0</v>
      </c>
      <c r="P598">
        <v>0</v>
      </c>
      <c r="Q598">
        <v>0</v>
      </c>
      <c r="R598">
        <v>0</v>
      </c>
      <c r="S598">
        <v>0</v>
      </c>
      <c r="T598">
        <v>0</v>
      </c>
      <c r="U598">
        <v>0</v>
      </c>
      <c r="V598">
        <v>0</v>
      </c>
      <c r="W598">
        <v>0</v>
      </c>
      <c r="X598">
        <v>30</v>
      </c>
      <c r="Y598">
        <v>0</v>
      </c>
      <c r="Z598">
        <v>0</v>
      </c>
      <c r="AA598">
        <v>0</v>
      </c>
      <c r="AB598">
        <v>0</v>
      </c>
      <c r="AC598">
        <v>0</v>
      </c>
      <c r="AD598">
        <v>0</v>
      </c>
      <c r="AE598">
        <v>0</v>
      </c>
      <c r="AF598">
        <v>0</v>
      </c>
      <c r="AH598">
        <v>1</v>
      </c>
    </row>
    <row r="599" spans="1:34" ht="32.1">
      <c r="A599" s="73" t="s">
        <v>681</v>
      </c>
      <c r="B599" s="79" t="s">
        <v>89</v>
      </c>
      <c r="C599">
        <v>0</v>
      </c>
      <c r="D599">
        <v>36</v>
      </c>
      <c r="E599">
        <v>267</v>
      </c>
      <c r="F599">
        <v>72</v>
      </c>
      <c r="G599">
        <v>75</v>
      </c>
      <c r="H599">
        <v>75</v>
      </c>
      <c r="I599">
        <v>15</v>
      </c>
      <c r="J599">
        <v>0</v>
      </c>
      <c r="K599">
        <v>0</v>
      </c>
      <c r="L599">
        <v>0</v>
      </c>
      <c r="M599">
        <v>9</v>
      </c>
      <c r="N599">
        <v>0</v>
      </c>
      <c r="O599">
        <v>75</v>
      </c>
      <c r="P599">
        <v>30</v>
      </c>
      <c r="Q599">
        <v>9</v>
      </c>
      <c r="R599">
        <v>14</v>
      </c>
      <c r="S599">
        <v>0</v>
      </c>
      <c r="T599">
        <v>14</v>
      </c>
      <c r="U599">
        <v>0</v>
      </c>
      <c r="V599">
        <v>0</v>
      </c>
      <c r="W599">
        <v>18</v>
      </c>
      <c r="X599">
        <v>54</v>
      </c>
      <c r="Y599">
        <v>174</v>
      </c>
      <c r="Z599">
        <v>59.730000000000004</v>
      </c>
      <c r="AA599">
        <v>0</v>
      </c>
      <c r="AB599">
        <v>0</v>
      </c>
      <c r="AC599">
        <v>0</v>
      </c>
      <c r="AD599">
        <v>0</v>
      </c>
      <c r="AE599">
        <v>0</v>
      </c>
      <c r="AF599">
        <v>0</v>
      </c>
      <c r="AH599">
        <v>0</v>
      </c>
    </row>
    <row r="600" spans="1:34" ht="32.1">
      <c r="A600" s="73" t="s">
        <v>682</v>
      </c>
      <c r="B600" s="79" t="s">
        <v>138</v>
      </c>
      <c r="C600">
        <v>0</v>
      </c>
      <c r="D600">
        <v>0</v>
      </c>
      <c r="E600">
        <v>488.42</v>
      </c>
      <c r="F600">
        <v>78</v>
      </c>
      <c r="G600">
        <v>190.07999999999998</v>
      </c>
      <c r="H600">
        <v>165</v>
      </c>
      <c r="I600">
        <v>48</v>
      </c>
      <c r="J600">
        <v>118.34</v>
      </c>
      <c r="K600">
        <v>115.08</v>
      </c>
      <c r="L600">
        <v>0</v>
      </c>
      <c r="M600">
        <v>0</v>
      </c>
      <c r="N600">
        <v>0</v>
      </c>
      <c r="O600">
        <v>337.5</v>
      </c>
      <c r="P600">
        <v>87.86</v>
      </c>
      <c r="Q600">
        <v>67.5</v>
      </c>
      <c r="R600">
        <v>90</v>
      </c>
      <c r="S600">
        <v>0</v>
      </c>
      <c r="T600">
        <v>125.86</v>
      </c>
      <c r="U600">
        <v>141</v>
      </c>
      <c r="V600">
        <v>0</v>
      </c>
      <c r="W600">
        <v>0</v>
      </c>
      <c r="X600">
        <v>0</v>
      </c>
      <c r="Y600">
        <v>415</v>
      </c>
      <c r="Z600">
        <v>120</v>
      </c>
      <c r="AA600">
        <v>0</v>
      </c>
      <c r="AB600">
        <v>0</v>
      </c>
      <c r="AC600">
        <v>0</v>
      </c>
      <c r="AD600">
        <v>0</v>
      </c>
      <c r="AE600">
        <v>0</v>
      </c>
      <c r="AF600">
        <v>0</v>
      </c>
      <c r="AH600">
        <v>0</v>
      </c>
    </row>
    <row r="601" spans="1:34" ht="15.95">
      <c r="A601" s="73" t="s">
        <v>683</v>
      </c>
      <c r="B601" s="79" t="s">
        <v>89</v>
      </c>
      <c r="C601">
        <v>0</v>
      </c>
      <c r="D601">
        <v>0</v>
      </c>
      <c r="E601">
        <v>807.8900000000001</v>
      </c>
      <c r="F601">
        <v>423.2</v>
      </c>
      <c r="G601">
        <v>83.32</v>
      </c>
      <c r="H601">
        <v>0</v>
      </c>
      <c r="I601">
        <v>0</v>
      </c>
      <c r="J601">
        <v>0</v>
      </c>
      <c r="K601">
        <v>0</v>
      </c>
      <c r="L601">
        <v>0</v>
      </c>
      <c r="M601">
        <v>15</v>
      </c>
      <c r="N601">
        <v>13.16</v>
      </c>
      <c r="O601">
        <v>423.53000000000009</v>
      </c>
      <c r="P601">
        <v>181.96000000000004</v>
      </c>
      <c r="Q601">
        <v>45</v>
      </c>
      <c r="R601">
        <v>0</v>
      </c>
      <c r="S601">
        <v>0</v>
      </c>
      <c r="T601">
        <v>0</v>
      </c>
      <c r="U601">
        <v>0</v>
      </c>
      <c r="V601">
        <v>0</v>
      </c>
      <c r="W601">
        <v>15</v>
      </c>
      <c r="X601">
        <v>0</v>
      </c>
      <c r="Y601">
        <v>566.31999999999994</v>
      </c>
      <c r="Z601">
        <v>233.32</v>
      </c>
      <c r="AA601">
        <v>0</v>
      </c>
      <c r="AB601">
        <v>0</v>
      </c>
      <c r="AC601">
        <v>0</v>
      </c>
      <c r="AD601">
        <v>0</v>
      </c>
      <c r="AE601">
        <v>0</v>
      </c>
      <c r="AF601">
        <v>0</v>
      </c>
      <c r="AH601">
        <v>0</v>
      </c>
    </row>
    <row r="602" spans="1:34" ht="15.95">
      <c r="A602" s="73" t="s">
        <v>684</v>
      </c>
      <c r="B602" s="79" t="s">
        <v>89</v>
      </c>
      <c r="C602">
        <v>0</v>
      </c>
      <c r="D602">
        <v>111.60000000000002</v>
      </c>
      <c r="E602">
        <v>136.80000000000004</v>
      </c>
      <c r="F602">
        <v>111.00000000000001</v>
      </c>
      <c r="G602">
        <v>0</v>
      </c>
      <c r="H602">
        <v>0</v>
      </c>
      <c r="I602">
        <v>0</v>
      </c>
      <c r="J602">
        <v>0</v>
      </c>
      <c r="K602">
        <v>0</v>
      </c>
      <c r="L602">
        <v>0</v>
      </c>
      <c r="M602">
        <v>0</v>
      </c>
      <c r="N602">
        <v>66</v>
      </c>
      <c r="O602">
        <v>114.00000000000003</v>
      </c>
      <c r="P602">
        <v>90</v>
      </c>
      <c r="Q602">
        <v>0</v>
      </c>
      <c r="R602">
        <v>0</v>
      </c>
      <c r="S602">
        <v>0</v>
      </c>
      <c r="T602">
        <v>0</v>
      </c>
      <c r="U602">
        <v>0</v>
      </c>
      <c r="V602">
        <v>0</v>
      </c>
      <c r="W602">
        <v>0</v>
      </c>
      <c r="X602">
        <v>91.200000000000017</v>
      </c>
      <c r="Y602">
        <v>159.60000000000005</v>
      </c>
      <c r="Z602">
        <v>119.4</v>
      </c>
      <c r="AA602">
        <v>0</v>
      </c>
      <c r="AB602">
        <v>0</v>
      </c>
      <c r="AC602">
        <v>0</v>
      </c>
      <c r="AD602">
        <v>0</v>
      </c>
      <c r="AE602">
        <v>0</v>
      </c>
      <c r="AF602">
        <v>0</v>
      </c>
      <c r="AH602">
        <v>0</v>
      </c>
    </row>
    <row r="603" spans="1:34" ht="32.1">
      <c r="A603" s="74" t="s">
        <v>685</v>
      </c>
      <c r="B603" s="79" t="s">
        <v>89</v>
      </c>
      <c r="C603">
        <v>0</v>
      </c>
      <c r="D603">
        <v>6</v>
      </c>
      <c r="E603">
        <v>253.09</v>
      </c>
      <c r="F603">
        <v>57</v>
      </c>
      <c r="G603">
        <v>53.17</v>
      </c>
      <c r="H603">
        <v>0</v>
      </c>
      <c r="I603">
        <v>0</v>
      </c>
      <c r="J603">
        <v>0</v>
      </c>
      <c r="K603">
        <v>0</v>
      </c>
      <c r="L603">
        <v>0</v>
      </c>
      <c r="M603">
        <v>12</v>
      </c>
      <c r="N603">
        <v>6</v>
      </c>
      <c r="O603">
        <v>148.29000000000002</v>
      </c>
      <c r="P603">
        <v>9</v>
      </c>
      <c r="Q603">
        <v>66</v>
      </c>
      <c r="R603">
        <v>0</v>
      </c>
      <c r="S603">
        <v>0</v>
      </c>
      <c r="T603">
        <v>0</v>
      </c>
      <c r="U603">
        <v>0</v>
      </c>
      <c r="V603">
        <v>0</v>
      </c>
      <c r="W603">
        <v>12</v>
      </c>
      <c r="X603">
        <v>0</v>
      </c>
      <c r="Y603">
        <v>212.3</v>
      </c>
      <c r="Z603">
        <v>22.91</v>
      </c>
      <c r="AA603">
        <v>0</v>
      </c>
      <c r="AB603">
        <v>0</v>
      </c>
      <c r="AC603">
        <v>0</v>
      </c>
      <c r="AD603">
        <v>0</v>
      </c>
      <c r="AE603">
        <v>0</v>
      </c>
      <c r="AF603">
        <v>0</v>
      </c>
      <c r="AH603">
        <v>0</v>
      </c>
    </row>
    <row r="604" spans="1:34" ht="15.95">
      <c r="A604" s="74" t="s">
        <v>686</v>
      </c>
      <c r="B604" s="79" t="s">
        <v>89</v>
      </c>
      <c r="C604">
        <v>0</v>
      </c>
      <c r="D604">
        <v>0</v>
      </c>
      <c r="E604">
        <v>0</v>
      </c>
      <c r="F604">
        <v>0</v>
      </c>
      <c r="G604">
        <v>0</v>
      </c>
      <c r="H604">
        <v>0</v>
      </c>
      <c r="I604">
        <v>0</v>
      </c>
      <c r="J604">
        <v>0</v>
      </c>
      <c r="K604">
        <v>0</v>
      </c>
      <c r="L604">
        <v>0</v>
      </c>
      <c r="M604">
        <v>0</v>
      </c>
      <c r="N604">
        <v>0</v>
      </c>
      <c r="O604">
        <v>12</v>
      </c>
      <c r="P604">
        <v>0</v>
      </c>
      <c r="Q604">
        <v>12</v>
      </c>
      <c r="R604">
        <v>0</v>
      </c>
      <c r="S604">
        <v>0</v>
      </c>
      <c r="T604">
        <v>0</v>
      </c>
      <c r="U604">
        <v>0</v>
      </c>
      <c r="V604">
        <v>0</v>
      </c>
      <c r="W604">
        <v>0</v>
      </c>
      <c r="X604">
        <v>11.4</v>
      </c>
      <c r="Y604">
        <v>0</v>
      </c>
      <c r="Z604">
        <v>0</v>
      </c>
      <c r="AA604">
        <v>0</v>
      </c>
      <c r="AB604">
        <v>0</v>
      </c>
      <c r="AC604">
        <v>0</v>
      </c>
      <c r="AD604">
        <v>0</v>
      </c>
      <c r="AE604">
        <v>0</v>
      </c>
      <c r="AF604">
        <v>0</v>
      </c>
      <c r="AH604">
        <v>0</v>
      </c>
    </row>
    <row r="605" spans="1:34" ht="15.95">
      <c r="A605" s="74" t="s">
        <v>687</v>
      </c>
      <c r="B605" s="79" t="s">
        <v>89</v>
      </c>
      <c r="C605">
        <v>11.22</v>
      </c>
      <c r="D605">
        <v>33.6</v>
      </c>
      <c r="E605">
        <v>24.6</v>
      </c>
      <c r="F605">
        <v>12.6</v>
      </c>
      <c r="G605">
        <v>11.22</v>
      </c>
      <c r="H605">
        <v>0</v>
      </c>
      <c r="I605">
        <v>12</v>
      </c>
      <c r="J605">
        <v>0</v>
      </c>
      <c r="K605">
        <v>0</v>
      </c>
      <c r="L605">
        <v>0</v>
      </c>
      <c r="M605">
        <v>12.16</v>
      </c>
      <c r="N605">
        <v>24.32</v>
      </c>
      <c r="O605">
        <v>15</v>
      </c>
      <c r="P605">
        <v>15.57</v>
      </c>
      <c r="Q605">
        <v>12.16</v>
      </c>
      <c r="R605">
        <v>0</v>
      </c>
      <c r="S605">
        <v>21</v>
      </c>
      <c r="T605">
        <v>0</v>
      </c>
      <c r="U605">
        <v>0</v>
      </c>
      <c r="V605">
        <v>0</v>
      </c>
      <c r="W605">
        <v>11.4</v>
      </c>
      <c r="X605">
        <v>22.8</v>
      </c>
      <c r="Y605">
        <v>1.25</v>
      </c>
      <c r="Z605">
        <v>8.48</v>
      </c>
      <c r="AA605">
        <v>0</v>
      </c>
      <c r="AB605">
        <v>0</v>
      </c>
      <c r="AC605">
        <v>0</v>
      </c>
      <c r="AD605">
        <v>0</v>
      </c>
      <c r="AE605">
        <v>0</v>
      </c>
      <c r="AF605">
        <v>0</v>
      </c>
      <c r="AH605">
        <v>0</v>
      </c>
    </row>
    <row r="606" spans="1:34" ht="15.95">
      <c r="A606" s="73" t="s">
        <v>688</v>
      </c>
      <c r="B606" s="79" t="s">
        <v>89</v>
      </c>
      <c r="C606">
        <v>0</v>
      </c>
      <c r="D606">
        <v>30</v>
      </c>
      <c r="E606">
        <v>10</v>
      </c>
      <c r="F606">
        <v>0</v>
      </c>
      <c r="G606">
        <v>0</v>
      </c>
      <c r="H606">
        <v>10</v>
      </c>
      <c r="I606">
        <v>0</v>
      </c>
      <c r="J606">
        <v>0</v>
      </c>
      <c r="K606">
        <v>0</v>
      </c>
      <c r="L606">
        <v>0</v>
      </c>
      <c r="M606">
        <v>0</v>
      </c>
      <c r="N606">
        <v>30</v>
      </c>
      <c r="O606">
        <v>15</v>
      </c>
      <c r="P606">
        <v>30</v>
      </c>
      <c r="Q606">
        <v>0</v>
      </c>
      <c r="R606">
        <v>0</v>
      </c>
      <c r="S606">
        <v>0</v>
      </c>
      <c r="T606">
        <v>0</v>
      </c>
      <c r="U606">
        <v>0</v>
      </c>
      <c r="V606">
        <v>0</v>
      </c>
      <c r="W606">
        <v>0</v>
      </c>
      <c r="X606">
        <v>45</v>
      </c>
      <c r="Y606">
        <v>15</v>
      </c>
      <c r="Z606">
        <v>30</v>
      </c>
      <c r="AA606">
        <v>0</v>
      </c>
      <c r="AB606">
        <v>0</v>
      </c>
      <c r="AC606">
        <v>0</v>
      </c>
      <c r="AD606">
        <v>0</v>
      </c>
      <c r="AE606">
        <v>0</v>
      </c>
      <c r="AF606">
        <v>0</v>
      </c>
      <c r="AH606">
        <v>0</v>
      </c>
    </row>
    <row r="607" spans="1:34" ht="32.1">
      <c r="A607" s="74" t="s">
        <v>689</v>
      </c>
      <c r="B607" s="79" t="s">
        <v>89</v>
      </c>
      <c r="C607">
        <v>45</v>
      </c>
      <c r="D607">
        <v>0</v>
      </c>
      <c r="E607">
        <v>176.54</v>
      </c>
      <c r="F607">
        <v>60</v>
      </c>
      <c r="G607">
        <v>36</v>
      </c>
      <c r="H607">
        <v>48</v>
      </c>
      <c r="I607">
        <v>134.54</v>
      </c>
      <c r="J607">
        <v>30</v>
      </c>
      <c r="K607">
        <v>0</v>
      </c>
      <c r="L607">
        <v>0</v>
      </c>
      <c r="M607">
        <v>45</v>
      </c>
      <c r="N607">
        <v>36</v>
      </c>
      <c r="O607">
        <v>180</v>
      </c>
      <c r="P607">
        <v>48</v>
      </c>
      <c r="Q607">
        <v>45</v>
      </c>
      <c r="R607">
        <v>66</v>
      </c>
      <c r="S607">
        <v>108</v>
      </c>
      <c r="T607">
        <v>0</v>
      </c>
      <c r="U607">
        <v>0</v>
      </c>
      <c r="V607">
        <v>0</v>
      </c>
      <c r="W607">
        <v>45</v>
      </c>
      <c r="X607">
        <v>41.730000000000004</v>
      </c>
      <c r="Y607">
        <v>180</v>
      </c>
      <c r="Z607">
        <v>36</v>
      </c>
      <c r="AA607">
        <v>0</v>
      </c>
      <c r="AB607">
        <v>0</v>
      </c>
      <c r="AC607">
        <v>0</v>
      </c>
      <c r="AD607">
        <v>0</v>
      </c>
      <c r="AE607">
        <v>0</v>
      </c>
      <c r="AF607">
        <v>0</v>
      </c>
      <c r="AH607">
        <v>0</v>
      </c>
    </row>
    <row r="608" spans="1:34" ht="15.95">
      <c r="A608" s="74" t="s">
        <v>690</v>
      </c>
      <c r="B608" s="79" t="s">
        <v>89</v>
      </c>
      <c r="C608">
        <v>0</v>
      </c>
      <c r="D608">
        <v>30</v>
      </c>
      <c r="E608">
        <v>0</v>
      </c>
      <c r="F608">
        <v>0</v>
      </c>
      <c r="G608">
        <v>0</v>
      </c>
      <c r="H608">
        <v>0</v>
      </c>
      <c r="I608">
        <v>0</v>
      </c>
      <c r="J608">
        <v>0</v>
      </c>
      <c r="K608">
        <v>0</v>
      </c>
      <c r="L608">
        <v>0</v>
      </c>
      <c r="M608">
        <v>0</v>
      </c>
      <c r="N608">
        <v>15</v>
      </c>
      <c r="O608">
        <v>0</v>
      </c>
      <c r="P608">
        <v>0</v>
      </c>
      <c r="Q608">
        <v>0</v>
      </c>
      <c r="R608">
        <v>0</v>
      </c>
      <c r="S608">
        <v>0</v>
      </c>
      <c r="T608">
        <v>0</v>
      </c>
      <c r="U608">
        <v>0</v>
      </c>
      <c r="V608">
        <v>0</v>
      </c>
      <c r="W608">
        <v>0</v>
      </c>
      <c r="X608">
        <v>15</v>
      </c>
      <c r="Y608">
        <v>0</v>
      </c>
      <c r="Z608">
        <v>0</v>
      </c>
      <c r="AA608">
        <v>0</v>
      </c>
      <c r="AB608">
        <v>0</v>
      </c>
      <c r="AC608">
        <v>0</v>
      </c>
      <c r="AD608">
        <v>0</v>
      </c>
      <c r="AE608">
        <v>0</v>
      </c>
      <c r="AF608">
        <v>0</v>
      </c>
      <c r="AH608">
        <v>0</v>
      </c>
    </row>
    <row r="609" spans="1:34" ht="32.1">
      <c r="A609" s="73" t="s">
        <v>691</v>
      </c>
      <c r="B609" s="79" t="s">
        <v>89</v>
      </c>
      <c r="C609">
        <v>0</v>
      </c>
      <c r="D609">
        <v>0</v>
      </c>
      <c r="E609">
        <v>360</v>
      </c>
      <c r="F609">
        <v>0</v>
      </c>
      <c r="G609">
        <v>165</v>
      </c>
      <c r="H609">
        <v>30</v>
      </c>
      <c r="I609">
        <v>0</v>
      </c>
      <c r="J609">
        <v>0</v>
      </c>
      <c r="K609">
        <v>0</v>
      </c>
      <c r="L609">
        <v>0</v>
      </c>
      <c r="M609">
        <v>0</v>
      </c>
      <c r="N609">
        <v>0</v>
      </c>
      <c r="O609">
        <v>165</v>
      </c>
      <c r="P609">
        <v>0</v>
      </c>
      <c r="Q609">
        <v>75</v>
      </c>
      <c r="R609">
        <v>0</v>
      </c>
      <c r="S609">
        <v>0</v>
      </c>
      <c r="T609">
        <v>0</v>
      </c>
      <c r="U609">
        <v>0</v>
      </c>
      <c r="V609">
        <v>0</v>
      </c>
      <c r="W609">
        <v>0</v>
      </c>
      <c r="X609">
        <v>0</v>
      </c>
      <c r="Y609">
        <v>240</v>
      </c>
      <c r="Z609">
        <v>0</v>
      </c>
      <c r="AA609">
        <v>0</v>
      </c>
      <c r="AB609">
        <v>0</v>
      </c>
      <c r="AC609">
        <v>0</v>
      </c>
      <c r="AD609">
        <v>0</v>
      </c>
      <c r="AE609">
        <v>0</v>
      </c>
      <c r="AF609">
        <v>0</v>
      </c>
      <c r="AH609">
        <v>0</v>
      </c>
    </row>
    <row r="610" spans="1:34" ht="15.95">
      <c r="A610" s="73" t="s">
        <v>692</v>
      </c>
      <c r="B610" s="79" t="s">
        <v>89</v>
      </c>
      <c r="C610">
        <v>15</v>
      </c>
      <c r="D610">
        <v>166.80000000000004</v>
      </c>
      <c r="E610">
        <v>255</v>
      </c>
      <c r="F610">
        <v>205</v>
      </c>
      <c r="G610">
        <v>60</v>
      </c>
      <c r="H610">
        <v>45</v>
      </c>
      <c r="I610">
        <v>105</v>
      </c>
      <c r="J610">
        <v>30</v>
      </c>
      <c r="K610">
        <v>0</v>
      </c>
      <c r="L610">
        <v>0</v>
      </c>
      <c r="M610">
        <v>37.8</v>
      </c>
      <c r="N610">
        <v>45.6</v>
      </c>
      <c r="O610">
        <v>188.4</v>
      </c>
      <c r="P610">
        <v>153.4</v>
      </c>
      <c r="Q610">
        <v>15</v>
      </c>
      <c r="R610">
        <v>0</v>
      </c>
      <c r="S610">
        <v>126.80000000000001</v>
      </c>
      <c r="T610">
        <v>0</v>
      </c>
      <c r="U610">
        <v>0</v>
      </c>
      <c r="V610">
        <v>0</v>
      </c>
      <c r="W610">
        <v>22.8</v>
      </c>
      <c r="X610">
        <v>34.2</v>
      </c>
      <c r="Y610">
        <v>209.8</v>
      </c>
      <c r="Z610">
        <v>169.8</v>
      </c>
      <c r="AA610">
        <v>0</v>
      </c>
      <c r="AB610">
        <v>0</v>
      </c>
      <c r="AC610">
        <v>0</v>
      </c>
      <c r="AD610">
        <v>0</v>
      </c>
      <c r="AE610">
        <v>0</v>
      </c>
      <c r="AF610">
        <v>0</v>
      </c>
      <c r="AH610">
        <v>0</v>
      </c>
    </row>
    <row r="611" spans="1:34" ht="15.95">
      <c r="A611" s="74" t="s">
        <v>693</v>
      </c>
      <c r="B611" s="79" t="s">
        <v>89</v>
      </c>
      <c r="C611">
        <v>0</v>
      </c>
      <c r="D611">
        <v>0</v>
      </c>
      <c r="E611">
        <v>707.5</v>
      </c>
      <c r="F611">
        <v>155</v>
      </c>
      <c r="G611">
        <v>110.5</v>
      </c>
      <c r="H611">
        <v>255</v>
      </c>
      <c r="I611">
        <v>30</v>
      </c>
      <c r="J611">
        <v>15</v>
      </c>
      <c r="K611">
        <v>0</v>
      </c>
      <c r="L611">
        <v>2</v>
      </c>
      <c r="M611">
        <v>30</v>
      </c>
      <c r="N611">
        <v>118</v>
      </c>
      <c r="O611">
        <v>452.5</v>
      </c>
      <c r="P611">
        <v>90.14</v>
      </c>
      <c r="Q611">
        <v>75</v>
      </c>
      <c r="R611">
        <v>127</v>
      </c>
      <c r="S611">
        <v>0</v>
      </c>
      <c r="T611">
        <v>0</v>
      </c>
      <c r="U611">
        <v>0</v>
      </c>
      <c r="V611">
        <v>0</v>
      </c>
      <c r="W611">
        <v>29</v>
      </c>
      <c r="X611">
        <v>30</v>
      </c>
      <c r="Y611">
        <v>589.5</v>
      </c>
      <c r="Z611">
        <v>182</v>
      </c>
      <c r="AA611">
        <v>0</v>
      </c>
      <c r="AB611">
        <v>0</v>
      </c>
      <c r="AC611">
        <v>0</v>
      </c>
      <c r="AD611">
        <v>0</v>
      </c>
      <c r="AE611">
        <v>0</v>
      </c>
      <c r="AF611">
        <v>0</v>
      </c>
      <c r="AH611">
        <v>2</v>
      </c>
    </row>
    <row r="612" spans="1:34" ht="15.95">
      <c r="A612" s="74" t="s">
        <v>694</v>
      </c>
      <c r="B612" s="79" t="s">
        <v>89</v>
      </c>
      <c r="C612">
        <v>0</v>
      </c>
      <c r="D612">
        <v>182.40000000000006</v>
      </c>
      <c r="E612">
        <v>364.7999999999999</v>
      </c>
      <c r="F612">
        <v>210.96000000000006</v>
      </c>
      <c r="G612">
        <v>0</v>
      </c>
      <c r="H612">
        <v>57</v>
      </c>
      <c r="I612">
        <v>0</v>
      </c>
      <c r="J612">
        <v>0</v>
      </c>
      <c r="K612">
        <v>0</v>
      </c>
      <c r="L612">
        <v>0</v>
      </c>
      <c r="M612">
        <v>0</v>
      </c>
      <c r="N612">
        <v>148.20000000000005</v>
      </c>
      <c r="O612">
        <v>273.60000000000008</v>
      </c>
      <c r="P612">
        <v>211.50000000000006</v>
      </c>
      <c r="Q612">
        <v>0</v>
      </c>
      <c r="R612">
        <v>43.4</v>
      </c>
      <c r="S612">
        <v>0</v>
      </c>
      <c r="T612">
        <v>0</v>
      </c>
      <c r="U612">
        <v>0</v>
      </c>
      <c r="V612">
        <v>0</v>
      </c>
      <c r="W612">
        <v>0</v>
      </c>
      <c r="X612">
        <v>148.20000000000005</v>
      </c>
      <c r="Y612">
        <v>353.39999999999992</v>
      </c>
      <c r="Z612">
        <v>245.20000000000007</v>
      </c>
      <c r="AA612">
        <v>0</v>
      </c>
      <c r="AB612">
        <v>0</v>
      </c>
      <c r="AC612">
        <v>0</v>
      </c>
      <c r="AD612">
        <v>0</v>
      </c>
      <c r="AE612">
        <v>0</v>
      </c>
      <c r="AF612">
        <v>0</v>
      </c>
      <c r="AH612">
        <v>0</v>
      </c>
    </row>
    <row r="613" spans="1:34" ht="32.1">
      <c r="A613" s="74" t="s">
        <v>695</v>
      </c>
      <c r="B613" s="79" t="s">
        <v>89</v>
      </c>
      <c r="C613">
        <v>0</v>
      </c>
      <c r="D613">
        <v>0</v>
      </c>
      <c r="E613">
        <v>645</v>
      </c>
      <c r="F613">
        <v>150</v>
      </c>
      <c r="G613">
        <v>45</v>
      </c>
      <c r="H613">
        <v>30</v>
      </c>
      <c r="I613">
        <v>0</v>
      </c>
      <c r="J613">
        <v>0</v>
      </c>
      <c r="K613">
        <v>0</v>
      </c>
      <c r="L613">
        <v>0</v>
      </c>
      <c r="M613">
        <v>0</v>
      </c>
      <c r="N613">
        <v>0</v>
      </c>
      <c r="O613">
        <v>613.2</v>
      </c>
      <c r="P613">
        <v>180</v>
      </c>
      <c r="Q613">
        <v>15</v>
      </c>
      <c r="R613">
        <v>27</v>
      </c>
      <c r="S613">
        <v>0</v>
      </c>
      <c r="T613">
        <v>0</v>
      </c>
      <c r="U613">
        <v>0</v>
      </c>
      <c r="V613">
        <v>0</v>
      </c>
      <c r="W613">
        <v>0</v>
      </c>
      <c r="X613">
        <v>0</v>
      </c>
      <c r="Y613">
        <v>655.85</v>
      </c>
      <c r="Z613">
        <v>195</v>
      </c>
      <c r="AA613">
        <v>0</v>
      </c>
      <c r="AB613">
        <v>0</v>
      </c>
      <c r="AC613">
        <v>0</v>
      </c>
      <c r="AD613">
        <v>0</v>
      </c>
      <c r="AE613">
        <v>0</v>
      </c>
      <c r="AF613">
        <v>0</v>
      </c>
      <c r="AH613">
        <v>0</v>
      </c>
    </row>
    <row r="614" spans="1:34" ht="32.1">
      <c r="A614" s="73" t="s">
        <v>696</v>
      </c>
      <c r="B614" s="79" t="s">
        <v>89</v>
      </c>
      <c r="C614">
        <v>0</v>
      </c>
      <c r="D614">
        <v>307.8</v>
      </c>
      <c r="E614">
        <v>746.71999999999923</v>
      </c>
      <c r="F614">
        <v>439.31999999999971</v>
      </c>
      <c r="G614">
        <v>0</v>
      </c>
      <c r="H614">
        <v>85.56</v>
      </c>
      <c r="I614">
        <v>34.2</v>
      </c>
      <c r="J614">
        <v>22.8</v>
      </c>
      <c r="K614">
        <v>0</v>
      </c>
      <c r="L614">
        <v>0</v>
      </c>
      <c r="M614">
        <v>0</v>
      </c>
      <c r="N614">
        <v>228.00000000000009</v>
      </c>
      <c r="O614">
        <v>524.39999999999964</v>
      </c>
      <c r="P614">
        <v>318.59999999999997</v>
      </c>
      <c r="Q614">
        <v>11.4</v>
      </c>
      <c r="R614">
        <v>46.8</v>
      </c>
      <c r="S614">
        <v>27.4</v>
      </c>
      <c r="T614">
        <v>27.4</v>
      </c>
      <c r="U614">
        <v>0</v>
      </c>
      <c r="V614">
        <v>0</v>
      </c>
      <c r="W614">
        <v>0</v>
      </c>
      <c r="X614">
        <v>295</v>
      </c>
      <c r="Y614">
        <v>672.59999999999934</v>
      </c>
      <c r="Z614">
        <v>396.19999999999982</v>
      </c>
      <c r="AA614">
        <v>0</v>
      </c>
      <c r="AB614">
        <v>0</v>
      </c>
      <c r="AC614">
        <v>0</v>
      </c>
      <c r="AD614">
        <v>0</v>
      </c>
      <c r="AE614">
        <v>0</v>
      </c>
      <c r="AF614">
        <v>0</v>
      </c>
      <c r="AH614">
        <v>0</v>
      </c>
    </row>
    <row r="615" spans="1:34" ht="32.1">
      <c r="A615" s="74" t="s">
        <v>697</v>
      </c>
      <c r="B615" s="79" t="s">
        <v>89</v>
      </c>
      <c r="C615">
        <v>0</v>
      </c>
      <c r="D615">
        <v>50</v>
      </c>
      <c r="E615">
        <v>477</v>
      </c>
      <c r="F615">
        <v>251.5</v>
      </c>
      <c r="G615">
        <v>176</v>
      </c>
      <c r="H615">
        <v>0</v>
      </c>
      <c r="I615">
        <v>119</v>
      </c>
      <c r="J615">
        <v>0</v>
      </c>
      <c r="K615">
        <v>0</v>
      </c>
      <c r="L615">
        <v>1</v>
      </c>
      <c r="M615">
        <v>0</v>
      </c>
      <c r="N615">
        <v>85</v>
      </c>
      <c r="O615">
        <v>258</v>
      </c>
      <c r="P615">
        <v>112.5</v>
      </c>
      <c r="Q615">
        <v>30</v>
      </c>
      <c r="R615">
        <v>0</v>
      </c>
      <c r="S615">
        <v>64.5</v>
      </c>
      <c r="T615">
        <v>0</v>
      </c>
      <c r="U615">
        <v>0</v>
      </c>
      <c r="V615">
        <v>0</v>
      </c>
      <c r="W615">
        <v>0</v>
      </c>
      <c r="X615">
        <v>75</v>
      </c>
      <c r="Y615">
        <v>392.5</v>
      </c>
      <c r="Z615">
        <v>198.12</v>
      </c>
      <c r="AA615">
        <v>0</v>
      </c>
      <c r="AB615">
        <v>0</v>
      </c>
      <c r="AC615">
        <v>0</v>
      </c>
      <c r="AD615">
        <v>0</v>
      </c>
      <c r="AE615">
        <v>0</v>
      </c>
      <c r="AF615">
        <v>0</v>
      </c>
      <c r="AH615">
        <v>1</v>
      </c>
    </row>
    <row r="616" spans="1:34" ht="15.95">
      <c r="A616" s="73" t="s">
        <v>698</v>
      </c>
      <c r="B616" s="79" t="s">
        <v>89</v>
      </c>
      <c r="C616">
        <v>0</v>
      </c>
      <c r="D616">
        <v>3</v>
      </c>
      <c r="E616">
        <v>9</v>
      </c>
      <c r="F616">
        <v>15</v>
      </c>
      <c r="G616">
        <v>0</v>
      </c>
      <c r="H616">
        <v>0</v>
      </c>
      <c r="I616">
        <v>0</v>
      </c>
      <c r="J616">
        <v>0</v>
      </c>
      <c r="K616">
        <v>0</v>
      </c>
      <c r="L616">
        <v>0</v>
      </c>
      <c r="M616">
        <v>0</v>
      </c>
      <c r="N616">
        <v>30</v>
      </c>
      <c r="O616">
        <v>9</v>
      </c>
      <c r="P616">
        <v>23</v>
      </c>
      <c r="Q616">
        <v>0</v>
      </c>
      <c r="R616">
        <v>0</v>
      </c>
      <c r="S616">
        <v>0</v>
      </c>
      <c r="T616">
        <v>0</v>
      </c>
      <c r="U616">
        <v>0</v>
      </c>
      <c r="V616">
        <v>0</v>
      </c>
      <c r="W616">
        <v>0</v>
      </c>
      <c r="X616">
        <v>30</v>
      </c>
      <c r="Y616">
        <v>9</v>
      </c>
      <c r="Z616">
        <v>15</v>
      </c>
      <c r="AA616">
        <v>0</v>
      </c>
      <c r="AB616">
        <v>0</v>
      </c>
      <c r="AC616">
        <v>0</v>
      </c>
      <c r="AD616">
        <v>0</v>
      </c>
      <c r="AE616">
        <v>0</v>
      </c>
      <c r="AF616">
        <v>0</v>
      </c>
      <c r="AH616">
        <v>0</v>
      </c>
    </row>
    <row r="617" spans="1:34" ht="15.95">
      <c r="A617" s="74" t="s">
        <v>699</v>
      </c>
      <c r="B617" s="79" t="s">
        <v>89</v>
      </c>
      <c r="C617">
        <v>22.8</v>
      </c>
      <c r="D617">
        <v>182.40000000000006</v>
      </c>
      <c r="E617">
        <v>341.99999999999994</v>
      </c>
      <c r="F617">
        <v>271</v>
      </c>
      <c r="G617">
        <v>57</v>
      </c>
      <c r="H617">
        <v>22.8</v>
      </c>
      <c r="I617">
        <v>22.8</v>
      </c>
      <c r="J617">
        <v>0</v>
      </c>
      <c r="K617">
        <v>0</v>
      </c>
      <c r="L617">
        <v>0</v>
      </c>
      <c r="M617">
        <v>22.8</v>
      </c>
      <c r="N617">
        <v>205.20000000000007</v>
      </c>
      <c r="O617">
        <v>228.00000000000009</v>
      </c>
      <c r="P617">
        <v>176.80000000000004</v>
      </c>
      <c r="Q617">
        <v>11.4</v>
      </c>
      <c r="R617">
        <v>0</v>
      </c>
      <c r="S617">
        <v>0</v>
      </c>
      <c r="T617">
        <v>0</v>
      </c>
      <c r="U617">
        <v>0</v>
      </c>
      <c r="V617">
        <v>0</v>
      </c>
      <c r="W617">
        <v>0</v>
      </c>
      <c r="X617">
        <v>250.8000000000001</v>
      </c>
      <c r="Y617">
        <v>307.8</v>
      </c>
      <c r="Z617">
        <v>245.20000000000007</v>
      </c>
      <c r="AA617">
        <v>0</v>
      </c>
      <c r="AB617">
        <v>0</v>
      </c>
      <c r="AC617">
        <v>0</v>
      </c>
      <c r="AD617">
        <v>0</v>
      </c>
      <c r="AE617">
        <v>0</v>
      </c>
      <c r="AF617">
        <v>0</v>
      </c>
      <c r="AH617">
        <v>0</v>
      </c>
    </row>
    <row r="618" spans="1:34" ht="15.95">
      <c r="A618" s="73" t="s">
        <v>700</v>
      </c>
      <c r="B618" s="79" t="s">
        <v>89</v>
      </c>
      <c r="C618">
        <v>0</v>
      </c>
      <c r="D618">
        <v>0</v>
      </c>
      <c r="E618">
        <v>3</v>
      </c>
      <c r="F618">
        <v>0</v>
      </c>
      <c r="G618">
        <v>0</v>
      </c>
      <c r="H618">
        <v>0</v>
      </c>
      <c r="I618">
        <v>0</v>
      </c>
      <c r="J618">
        <v>0</v>
      </c>
      <c r="K618">
        <v>0</v>
      </c>
      <c r="L618">
        <v>0</v>
      </c>
      <c r="M618">
        <v>0</v>
      </c>
      <c r="N618">
        <v>0</v>
      </c>
      <c r="O618">
        <v>0</v>
      </c>
      <c r="P618">
        <v>0</v>
      </c>
      <c r="Q618">
        <v>0</v>
      </c>
      <c r="R618">
        <v>0</v>
      </c>
      <c r="S618">
        <v>0</v>
      </c>
      <c r="T618">
        <v>0</v>
      </c>
      <c r="U618">
        <v>0</v>
      </c>
      <c r="V618">
        <v>0</v>
      </c>
      <c r="W618">
        <v>0</v>
      </c>
      <c r="X618">
        <v>15</v>
      </c>
      <c r="Y618">
        <v>0</v>
      </c>
      <c r="Z618">
        <v>0</v>
      </c>
      <c r="AA618">
        <v>0</v>
      </c>
      <c r="AB618">
        <v>0</v>
      </c>
      <c r="AC618">
        <v>0</v>
      </c>
      <c r="AD618">
        <v>0</v>
      </c>
      <c r="AE618">
        <v>0</v>
      </c>
      <c r="AF618">
        <v>0</v>
      </c>
      <c r="AH618">
        <v>0</v>
      </c>
    </row>
    <row r="619" spans="1:34" ht="32.1">
      <c r="A619" s="74" t="s">
        <v>701</v>
      </c>
      <c r="B619" s="79" t="s">
        <v>89</v>
      </c>
      <c r="C619">
        <v>0</v>
      </c>
      <c r="D619">
        <v>0</v>
      </c>
      <c r="E619">
        <v>0</v>
      </c>
      <c r="F619">
        <v>0</v>
      </c>
      <c r="G619">
        <v>0</v>
      </c>
      <c r="H619">
        <v>0</v>
      </c>
      <c r="I619">
        <v>0</v>
      </c>
      <c r="J619">
        <v>0</v>
      </c>
      <c r="K619">
        <v>0</v>
      </c>
      <c r="L619">
        <v>0</v>
      </c>
      <c r="M619">
        <v>0</v>
      </c>
      <c r="N619">
        <v>11.4</v>
      </c>
      <c r="O619">
        <v>14.5</v>
      </c>
      <c r="P619">
        <v>0</v>
      </c>
      <c r="Q619">
        <v>0</v>
      </c>
      <c r="R619">
        <v>0</v>
      </c>
      <c r="S619">
        <v>0</v>
      </c>
      <c r="T619">
        <v>0</v>
      </c>
      <c r="U619">
        <v>0</v>
      </c>
      <c r="V619">
        <v>0</v>
      </c>
      <c r="W619">
        <v>0</v>
      </c>
      <c r="X619">
        <v>26.4</v>
      </c>
      <c r="Y619">
        <v>15</v>
      </c>
      <c r="Z619">
        <v>0</v>
      </c>
      <c r="AA619">
        <v>0</v>
      </c>
      <c r="AB619">
        <v>0</v>
      </c>
      <c r="AC619">
        <v>0</v>
      </c>
      <c r="AD619">
        <v>0</v>
      </c>
      <c r="AE619">
        <v>0</v>
      </c>
      <c r="AF619">
        <v>0</v>
      </c>
      <c r="AH619">
        <v>0</v>
      </c>
    </row>
    <row r="620" spans="1:34" ht="15.95">
      <c r="A620" s="74" t="s">
        <v>702</v>
      </c>
      <c r="B620" s="79" t="s">
        <v>89</v>
      </c>
      <c r="C620">
        <v>15</v>
      </c>
      <c r="D620">
        <v>0</v>
      </c>
      <c r="E620">
        <v>0</v>
      </c>
      <c r="F620">
        <v>0</v>
      </c>
      <c r="G620">
        <v>15</v>
      </c>
      <c r="H620">
        <v>0</v>
      </c>
      <c r="I620">
        <v>0</v>
      </c>
      <c r="J620">
        <v>0</v>
      </c>
      <c r="K620">
        <v>0</v>
      </c>
      <c r="L620">
        <v>0</v>
      </c>
      <c r="M620">
        <v>0</v>
      </c>
      <c r="N620">
        <v>0</v>
      </c>
      <c r="O620">
        <v>0</v>
      </c>
      <c r="P620">
        <v>0</v>
      </c>
      <c r="Q620">
        <v>0</v>
      </c>
      <c r="R620">
        <v>0</v>
      </c>
      <c r="S620">
        <v>0</v>
      </c>
      <c r="T620">
        <v>0</v>
      </c>
      <c r="U620">
        <v>0</v>
      </c>
      <c r="V620">
        <v>0</v>
      </c>
      <c r="W620">
        <v>0</v>
      </c>
      <c r="X620">
        <v>15</v>
      </c>
      <c r="Y620">
        <v>15</v>
      </c>
      <c r="Z620">
        <v>11.18</v>
      </c>
      <c r="AA620">
        <v>0</v>
      </c>
      <c r="AB620">
        <v>0</v>
      </c>
      <c r="AC620">
        <v>0</v>
      </c>
      <c r="AD620">
        <v>0</v>
      </c>
      <c r="AE620">
        <v>0</v>
      </c>
      <c r="AF620">
        <v>0</v>
      </c>
      <c r="AH620">
        <v>0</v>
      </c>
    </row>
    <row r="621" spans="1:34" ht="32.1">
      <c r="A621" s="74" t="s">
        <v>703</v>
      </c>
      <c r="B621" s="79" t="s">
        <v>89</v>
      </c>
      <c r="C621">
        <v>12</v>
      </c>
      <c r="D621">
        <v>9</v>
      </c>
      <c r="E621">
        <v>569.76</v>
      </c>
      <c r="F621">
        <v>243.54000000000002</v>
      </c>
      <c r="G621">
        <v>150</v>
      </c>
      <c r="H621">
        <v>0</v>
      </c>
      <c r="I621">
        <v>316.28</v>
      </c>
      <c r="J621">
        <v>0</v>
      </c>
      <c r="K621">
        <v>0</v>
      </c>
      <c r="L621">
        <v>2</v>
      </c>
      <c r="M621">
        <v>0</v>
      </c>
      <c r="N621">
        <v>58.6</v>
      </c>
      <c r="O621">
        <v>343</v>
      </c>
      <c r="P621">
        <v>127.34</v>
      </c>
      <c r="Q621">
        <v>60</v>
      </c>
      <c r="R621">
        <v>0</v>
      </c>
      <c r="S621">
        <v>170.5</v>
      </c>
      <c r="T621">
        <v>0</v>
      </c>
      <c r="U621">
        <v>0</v>
      </c>
      <c r="V621">
        <v>0</v>
      </c>
      <c r="W621">
        <v>0</v>
      </c>
      <c r="X621">
        <v>52.65</v>
      </c>
      <c r="Y621">
        <v>436.56</v>
      </c>
      <c r="Z621">
        <v>201.8</v>
      </c>
      <c r="AA621">
        <v>0</v>
      </c>
      <c r="AB621">
        <v>0</v>
      </c>
      <c r="AC621">
        <v>0</v>
      </c>
      <c r="AD621">
        <v>0</v>
      </c>
      <c r="AE621">
        <v>0</v>
      </c>
      <c r="AF621">
        <v>0</v>
      </c>
      <c r="AH621">
        <v>2</v>
      </c>
    </row>
    <row r="622" spans="1:34" ht="32.1">
      <c r="A622" s="74" t="s">
        <v>704</v>
      </c>
      <c r="B622" s="79" t="s">
        <v>89</v>
      </c>
      <c r="C622">
        <v>88</v>
      </c>
      <c r="D622">
        <v>42</v>
      </c>
      <c r="E622">
        <v>192</v>
      </c>
      <c r="F622">
        <v>73</v>
      </c>
      <c r="G622">
        <v>150</v>
      </c>
      <c r="H622">
        <v>0</v>
      </c>
      <c r="I622">
        <v>0</v>
      </c>
      <c r="J622">
        <v>0</v>
      </c>
      <c r="K622">
        <v>0</v>
      </c>
      <c r="L622">
        <v>1</v>
      </c>
      <c r="M622">
        <v>73</v>
      </c>
      <c r="N622">
        <v>45</v>
      </c>
      <c r="O622">
        <v>145.5</v>
      </c>
      <c r="P622">
        <v>35</v>
      </c>
      <c r="Q622">
        <v>105</v>
      </c>
      <c r="R622">
        <v>0</v>
      </c>
      <c r="S622">
        <v>0</v>
      </c>
      <c r="T622">
        <v>0</v>
      </c>
      <c r="U622">
        <v>0</v>
      </c>
      <c r="V622">
        <v>0</v>
      </c>
      <c r="W622">
        <v>45</v>
      </c>
      <c r="X622">
        <v>15</v>
      </c>
      <c r="Y622">
        <v>298</v>
      </c>
      <c r="Z622">
        <v>73.5</v>
      </c>
      <c r="AA622">
        <v>0</v>
      </c>
      <c r="AB622">
        <v>0</v>
      </c>
      <c r="AC622">
        <v>0</v>
      </c>
      <c r="AD622">
        <v>0</v>
      </c>
      <c r="AE622">
        <v>0</v>
      </c>
      <c r="AF622">
        <v>0</v>
      </c>
      <c r="AH622">
        <v>1</v>
      </c>
    </row>
    <row r="623" spans="1:34" ht="32.1">
      <c r="A623" s="74" t="s">
        <v>705</v>
      </c>
      <c r="B623" s="79" t="s">
        <v>89</v>
      </c>
      <c r="C623">
        <v>0</v>
      </c>
      <c r="D623">
        <v>195</v>
      </c>
      <c r="E623">
        <v>666</v>
      </c>
      <c r="F623">
        <v>419</v>
      </c>
      <c r="G623">
        <v>0</v>
      </c>
      <c r="H623">
        <v>80</v>
      </c>
      <c r="I623">
        <v>60</v>
      </c>
      <c r="J623">
        <v>0</v>
      </c>
      <c r="K623">
        <v>30</v>
      </c>
      <c r="L623">
        <v>0</v>
      </c>
      <c r="M623">
        <v>0</v>
      </c>
      <c r="N623">
        <v>285</v>
      </c>
      <c r="O623">
        <v>345</v>
      </c>
      <c r="P623">
        <v>170</v>
      </c>
      <c r="Q623">
        <v>15</v>
      </c>
      <c r="R623">
        <v>0</v>
      </c>
      <c r="S623">
        <v>58</v>
      </c>
      <c r="T623">
        <v>0</v>
      </c>
      <c r="U623">
        <v>0</v>
      </c>
      <c r="V623">
        <v>0</v>
      </c>
      <c r="W623">
        <v>0</v>
      </c>
      <c r="X623">
        <v>240</v>
      </c>
      <c r="Y623">
        <v>495</v>
      </c>
      <c r="Z623">
        <v>305</v>
      </c>
      <c r="AA623">
        <v>0</v>
      </c>
      <c r="AB623">
        <v>0</v>
      </c>
      <c r="AC623">
        <v>0</v>
      </c>
      <c r="AD623">
        <v>0</v>
      </c>
      <c r="AE623">
        <v>0</v>
      </c>
      <c r="AF623">
        <v>0</v>
      </c>
      <c r="AH623">
        <v>0</v>
      </c>
    </row>
    <row r="624" spans="1:34" ht="15.95">
      <c r="A624" s="73" t="s">
        <v>706</v>
      </c>
      <c r="B624" s="79" t="s">
        <v>89</v>
      </c>
      <c r="C624">
        <v>0</v>
      </c>
      <c r="D624">
        <v>52.5</v>
      </c>
      <c r="E624">
        <v>6</v>
      </c>
      <c r="F624">
        <v>0</v>
      </c>
      <c r="G624">
        <v>0</v>
      </c>
      <c r="H624">
        <v>0</v>
      </c>
      <c r="I624">
        <v>0</v>
      </c>
      <c r="J624">
        <v>0</v>
      </c>
      <c r="K624">
        <v>0</v>
      </c>
      <c r="L624">
        <v>0</v>
      </c>
      <c r="M624">
        <v>0</v>
      </c>
      <c r="N624">
        <v>15</v>
      </c>
      <c r="O624">
        <v>25.4</v>
      </c>
      <c r="P624">
        <v>11.4</v>
      </c>
      <c r="Q624">
        <v>0</v>
      </c>
      <c r="R624">
        <v>27.4</v>
      </c>
      <c r="S624">
        <v>0</v>
      </c>
      <c r="T624">
        <v>0</v>
      </c>
      <c r="U624">
        <v>0</v>
      </c>
      <c r="V624">
        <v>0</v>
      </c>
      <c r="W624">
        <v>0</v>
      </c>
      <c r="X624">
        <v>0</v>
      </c>
      <c r="Y624">
        <v>40.4</v>
      </c>
      <c r="Z624">
        <v>20.4</v>
      </c>
      <c r="AA624">
        <v>0</v>
      </c>
      <c r="AB624">
        <v>0</v>
      </c>
      <c r="AC624">
        <v>0</v>
      </c>
      <c r="AD624">
        <v>0</v>
      </c>
      <c r="AE624">
        <v>0</v>
      </c>
      <c r="AF624">
        <v>0</v>
      </c>
      <c r="AH624">
        <v>0</v>
      </c>
    </row>
    <row r="625" spans="1:34" ht="15.95">
      <c r="A625" s="74" t="s">
        <v>707</v>
      </c>
      <c r="B625" s="79" t="s">
        <v>89</v>
      </c>
      <c r="C625">
        <v>0</v>
      </c>
      <c r="D625">
        <v>6</v>
      </c>
      <c r="E625">
        <v>532.5</v>
      </c>
      <c r="F625">
        <v>168</v>
      </c>
      <c r="G625">
        <v>148</v>
      </c>
      <c r="H625">
        <v>0</v>
      </c>
      <c r="I625">
        <v>28</v>
      </c>
      <c r="J625">
        <v>0</v>
      </c>
      <c r="K625">
        <v>0</v>
      </c>
      <c r="L625">
        <v>0</v>
      </c>
      <c r="M625">
        <v>0</v>
      </c>
      <c r="N625">
        <v>0</v>
      </c>
      <c r="O625">
        <v>328.5</v>
      </c>
      <c r="P625">
        <v>28.5</v>
      </c>
      <c r="Q625">
        <v>30</v>
      </c>
      <c r="R625">
        <v>0</v>
      </c>
      <c r="S625">
        <v>14</v>
      </c>
      <c r="T625">
        <v>0</v>
      </c>
      <c r="U625">
        <v>0</v>
      </c>
      <c r="V625">
        <v>0</v>
      </c>
      <c r="W625">
        <v>13</v>
      </c>
      <c r="X625">
        <v>15</v>
      </c>
      <c r="Y625">
        <v>414.5</v>
      </c>
      <c r="Z625">
        <v>85</v>
      </c>
      <c r="AA625">
        <v>0</v>
      </c>
      <c r="AB625">
        <v>0</v>
      </c>
      <c r="AC625">
        <v>0</v>
      </c>
      <c r="AD625">
        <v>0</v>
      </c>
      <c r="AE625">
        <v>0</v>
      </c>
      <c r="AF625">
        <v>0</v>
      </c>
      <c r="AH625">
        <v>0</v>
      </c>
    </row>
    <row r="626" spans="1:34" ht="15.95">
      <c r="A626" s="74" t="s">
        <v>708</v>
      </c>
      <c r="B626" s="79" t="s">
        <v>89</v>
      </c>
      <c r="C626">
        <v>0</v>
      </c>
      <c r="D626">
        <v>210</v>
      </c>
      <c r="E626">
        <v>405</v>
      </c>
      <c r="F626">
        <v>273</v>
      </c>
      <c r="G626">
        <v>0</v>
      </c>
      <c r="H626">
        <v>0</v>
      </c>
      <c r="I626">
        <v>165</v>
      </c>
      <c r="J626">
        <v>0</v>
      </c>
      <c r="K626">
        <v>0</v>
      </c>
      <c r="L626">
        <v>0</v>
      </c>
      <c r="M626">
        <v>30</v>
      </c>
      <c r="N626">
        <v>225</v>
      </c>
      <c r="O626">
        <v>300</v>
      </c>
      <c r="P626">
        <v>210</v>
      </c>
      <c r="Q626">
        <v>0</v>
      </c>
      <c r="R626">
        <v>0</v>
      </c>
      <c r="S626">
        <v>130</v>
      </c>
      <c r="T626">
        <v>0</v>
      </c>
      <c r="U626">
        <v>0</v>
      </c>
      <c r="V626">
        <v>0</v>
      </c>
      <c r="W626">
        <v>15</v>
      </c>
      <c r="X626">
        <v>240</v>
      </c>
      <c r="Y626">
        <v>390</v>
      </c>
      <c r="Z626">
        <v>270</v>
      </c>
      <c r="AA626">
        <v>0</v>
      </c>
      <c r="AB626">
        <v>0</v>
      </c>
      <c r="AC626">
        <v>0</v>
      </c>
      <c r="AD626">
        <v>0</v>
      </c>
      <c r="AE626">
        <v>0</v>
      </c>
      <c r="AF626">
        <v>0</v>
      </c>
      <c r="AH626">
        <v>0</v>
      </c>
    </row>
    <row r="627" spans="1:34" ht="32.1">
      <c r="A627" s="73" t="s">
        <v>709</v>
      </c>
      <c r="B627" s="79" t="s">
        <v>89</v>
      </c>
      <c r="C627">
        <v>19</v>
      </c>
      <c r="D627">
        <v>23</v>
      </c>
      <c r="E627">
        <v>191.38</v>
      </c>
      <c r="F627">
        <v>74</v>
      </c>
      <c r="G627">
        <v>109</v>
      </c>
      <c r="H627">
        <v>0</v>
      </c>
      <c r="I627">
        <v>0</v>
      </c>
      <c r="J627">
        <v>0</v>
      </c>
      <c r="K627">
        <v>0</v>
      </c>
      <c r="L627">
        <v>0</v>
      </c>
      <c r="M627">
        <v>15</v>
      </c>
      <c r="N627">
        <v>47</v>
      </c>
      <c r="O627">
        <v>90</v>
      </c>
      <c r="P627">
        <v>30</v>
      </c>
      <c r="Q627">
        <v>30</v>
      </c>
      <c r="R627">
        <v>0</v>
      </c>
      <c r="S627">
        <v>0</v>
      </c>
      <c r="T627">
        <v>0</v>
      </c>
      <c r="U627">
        <v>0</v>
      </c>
      <c r="V627">
        <v>0</v>
      </c>
      <c r="W627">
        <v>24</v>
      </c>
      <c r="X627">
        <v>28</v>
      </c>
      <c r="Y627">
        <v>189</v>
      </c>
      <c r="Z627">
        <v>64</v>
      </c>
      <c r="AA627">
        <v>0</v>
      </c>
      <c r="AB627">
        <v>0</v>
      </c>
      <c r="AC627">
        <v>0</v>
      </c>
      <c r="AD627">
        <v>0</v>
      </c>
      <c r="AE627">
        <v>0</v>
      </c>
      <c r="AF627">
        <v>0</v>
      </c>
      <c r="AH627">
        <v>0</v>
      </c>
    </row>
    <row r="628" spans="1:34" ht="15.95">
      <c r="A628" s="74" t="s">
        <v>710</v>
      </c>
      <c r="B628" s="79" t="s">
        <v>89</v>
      </c>
      <c r="C628">
        <v>0</v>
      </c>
      <c r="D628">
        <v>0</v>
      </c>
      <c r="E628">
        <v>0</v>
      </c>
      <c r="F628">
        <v>0</v>
      </c>
      <c r="G628">
        <v>0</v>
      </c>
      <c r="H628">
        <v>0</v>
      </c>
      <c r="I628">
        <v>0</v>
      </c>
      <c r="J628">
        <v>0</v>
      </c>
      <c r="K628">
        <v>0</v>
      </c>
      <c r="L628">
        <v>0</v>
      </c>
      <c r="M628">
        <v>0</v>
      </c>
      <c r="N628">
        <v>0</v>
      </c>
      <c r="O628">
        <v>0</v>
      </c>
      <c r="P628">
        <v>0</v>
      </c>
      <c r="Q628">
        <v>0</v>
      </c>
      <c r="R628">
        <v>0</v>
      </c>
      <c r="S628">
        <v>0</v>
      </c>
      <c r="T628">
        <v>0</v>
      </c>
      <c r="U628">
        <v>0</v>
      </c>
      <c r="V628">
        <v>0</v>
      </c>
      <c r="W628">
        <v>0</v>
      </c>
      <c r="X628">
        <v>0</v>
      </c>
      <c r="Y628">
        <v>73.72</v>
      </c>
      <c r="Z628">
        <v>13.47</v>
      </c>
      <c r="AA628">
        <v>0</v>
      </c>
      <c r="AB628">
        <v>0</v>
      </c>
      <c r="AC628">
        <v>0</v>
      </c>
      <c r="AD628">
        <v>0</v>
      </c>
      <c r="AE628">
        <v>0</v>
      </c>
      <c r="AF628">
        <v>0</v>
      </c>
      <c r="AH628">
        <v>0</v>
      </c>
    </row>
    <row r="629" spans="1:34" ht="15.95">
      <c r="A629" s="74" t="s">
        <v>711</v>
      </c>
      <c r="B629" s="79" t="s">
        <v>89</v>
      </c>
      <c r="C629">
        <v>22.8</v>
      </c>
      <c r="D629">
        <v>68.199999999999989</v>
      </c>
      <c r="E629">
        <v>322.19</v>
      </c>
      <c r="F629">
        <v>77.679999999999993</v>
      </c>
      <c r="G629">
        <v>37.8</v>
      </c>
      <c r="H629">
        <v>33</v>
      </c>
      <c r="I629">
        <v>15</v>
      </c>
      <c r="J629">
        <v>0</v>
      </c>
      <c r="K629">
        <v>0</v>
      </c>
      <c r="L629">
        <v>0</v>
      </c>
      <c r="M629">
        <v>22.8</v>
      </c>
      <c r="N629">
        <v>98.200000000000017</v>
      </c>
      <c r="O629">
        <v>279.79999999999995</v>
      </c>
      <c r="P629">
        <v>64.8</v>
      </c>
      <c r="Q629">
        <v>11.4</v>
      </c>
      <c r="R629">
        <v>55.4</v>
      </c>
      <c r="S629">
        <v>0</v>
      </c>
      <c r="T629">
        <v>0</v>
      </c>
      <c r="U629">
        <v>0</v>
      </c>
      <c r="V629">
        <v>0</v>
      </c>
      <c r="W629">
        <v>0</v>
      </c>
      <c r="X629">
        <v>61.199999999999996</v>
      </c>
      <c r="Y629">
        <v>276.70000000000005</v>
      </c>
      <c r="Z629">
        <v>111.2</v>
      </c>
      <c r="AA629">
        <v>0</v>
      </c>
      <c r="AB629">
        <v>0</v>
      </c>
      <c r="AC629">
        <v>0</v>
      </c>
      <c r="AD629">
        <v>0</v>
      </c>
      <c r="AE629">
        <v>0</v>
      </c>
      <c r="AF629">
        <v>0</v>
      </c>
      <c r="AH629">
        <v>0</v>
      </c>
    </row>
    <row r="630" spans="1:34" ht="32.1">
      <c r="A630" s="73" t="s">
        <v>712</v>
      </c>
      <c r="B630" s="79" t="s">
        <v>89</v>
      </c>
      <c r="C630">
        <v>33</v>
      </c>
      <c r="D630">
        <v>60</v>
      </c>
      <c r="E630">
        <v>711</v>
      </c>
      <c r="F630">
        <v>213</v>
      </c>
      <c r="G630">
        <v>168</v>
      </c>
      <c r="H630">
        <v>0</v>
      </c>
      <c r="I630">
        <v>570</v>
      </c>
      <c r="J630">
        <v>0</v>
      </c>
      <c r="K630">
        <v>30</v>
      </c>
      <c r="L630">
        <v>0</v>
      </c>
      <c r="M630">
        <v>21</v>
      </c>
      <c r="N630">
        <v>99</v>
      </c>
      <c r="O630">
        <v>680.8</v>
      </c>
      <c r="P630">
        <v>153</v>
      </c>
      <c r="Q630">
        <v>141</v>
      </c>
      <c r="R630">
        <v>0</v>
      </c>
      <c r="S630">
        <v>363</v>
      </c>
      <c r="T630">
        <v>0</v>
      </c>
      <c r="U630">
        <v>0</v>
      </c>
      <c r="V630">
        <v>0</v>
      </c>
      <c r="W630">
        <v>33</v>
      </c>
      <c r="X630">
        <v>93</v>
      </c>
      <c r="Y630">
        <v>701.8</v>
      </c>
      <c r="Z630">
        <v>168</v>
      </c>
      <c r="AA630">
        <v>0</v>
      </c>
      <c r="AB630">
        <v>0</v>
      </c>
      <c r="AC630">
        <v>0</v>
      </c>
      <c r="AD630">
        <v>0</v>
      </c>
      <c r="AE630">
        <v>0</v>
      </c>
      <c r="AF630">
        <v>0</v>
      </c>
      <c r="AH630">
        <v>0</v>
      </c>
    </row>
    <row r="631" spans="1:34" ht="15.95">
      <c r="A631" s="74" t="s">
        <v>713</v>
      </c>
      <c r="B631" s="79" t="s">
        <v>89</v>
      </c>
      <c r="C631">
        <v>68.4</v>
      </c>
      <c r="D631">
        <v>203.80000000000007</v>
      </c>
      <c r="E631">
        <v>283.40000000000003</v>
      </c>
      <c r="F631">
        <v>34.8</v>
      </c>
      <c r="G631">
        <v>125.40000000000003</v>
      </c>
      <c r="H631">
        <v>0</v>
      </c>
      <c r="I631">
        <v>0</v>
      </c>
      <c r="J631">
        <v>0</v>
      </c>
      <c r="K631">
        <v>0</v>
      </c>
      <c r="L631">
        <v>0</v>
      </c>
      <c r="M631">
        <v>68.4</v>
      </c>
      <c r="N631">
        <v>196.30000000000007</v>
      </c>
      <c r="O631">
        <v>166.20000000000005</v>
      </c>
      <c r="P631">
        <v>28.8</v>
      </c>
      <c r="Q631">
        <v>66</v>
      </c>
      <c r="R631">
        <v>0</v>
      </c>
      <c r="S631">
        <v>0</v>
      </c>
      <c r="T631">
        <v>0</v>
      </c>
      <c r="U631">
        <v>0</v>
      </c>
      <c r="V631">
        <v>0</v>
      </c>
      <c r="W631">
        <v>57</v>
      </c>
      <c r="X631">
        <v>189.70000000000005</v>
      </c>
      <c r="Y631">
        <v>250.00000000000009</v>
      </c>
      <c r="Z631">
        <v>34.2</v>
      </c>
      <c r="AA631">
        <v>0</v>
      </c>
      <c r="AB631">
        <v>0</v>
      </c>
      <c r="AC631">
        <v>0</v>
      </c>
      <c r="AD631">
        <v>0</v>
      </c>
      <c r="AE631">
        <v>0</v>
      </c>
      <c r="AF631">
        <v>0</v>
      </c>
      <c r="AH631">
        <v>0</v>
      </c>
    </row>
    <row r="632" spans="1:34" ht="48">
      <c r="A632" s="74" t="s">
        <v>714</v>
      </c>
      <c r="B632" s="79" t="s">
        <v>138</v>
      </c>
      <c r="C632">
        <v>105</v>
      </c>
      <c r="D632">
        <v>90</v>
      </c>
      <c r="E632">
        <v>411</v>
      </c>
      <c r="F632">
        <v>165</v>
      </c>
      <c r="G632">
        <v>285</v>
      </c>
      <c r="H632">
        <v>96</v>
      </c>
      <c r="I632">
        <v>225</v>
      </c>
      <c r="J632">
        <v>0</v>
      </c>
      <c r="K632">
        <v>0</v>
      </c>
      <c r="L632">
        <v>0</v>
      </c>
      <c r="M632">
        <v>126</v>
      </c>
      <c r="N632">
        <v>117</v>
      </c>
      <c r="O632">
        <v>321</v>
      </c>
      <c r="P632">
        <v>90</v>
      </c>
      <c r="Q632">
        <v>216</v>
      </c>
      <c r="R632">
        <v>84</v>
      </c>
      <c r="S632">
        <v>147</v>
      </c>
      <c r="T632">
        <v>0</v>
      </c>
      <c r="U632">
        <v>0</v>
      </c>
      <c r="V632">
        <v>0</v>
      </c>
      <c r="W632">
        <v>114</v>
      </c>
      <c r="X632">
        <v>27</v>
      </c>
      <c r="Y632">
        <v>471</v>
      </c>
      <c r="Z632">
        <v>174</v>
      </c>
      <c r="AA632">
        <v>0</v>
      </c>
      <c r="AB632">
        <v>0</v>
      </c>
      <c r="AC632">
        <v>0</v>
      </c>
      <c r="AD632">
        <v>0</v>
      </c>
      <c r="AE632">
        <v>0</v>
      </c>
      <c r="AF632">
        <v>0</v>
      </c>
      <c r="AH632">
        <v>0</v>
      </c>
    </row>
    <row r="633" spans="1:34" ht="32.1">
      <c r="A633" s="73" t="s">
        <v>715</v>
      </c>
      <c r="B633" s="79" t="s">
        <v>89</v>
      </c>
      <c r="C633">
        <v>99</v>
      </c>
      <c r="D633">
        <v>69</v>
      </c>
      <c r="E633">
        <v>753</v>
      </c>
      <c r="F633">
        <v>303</v>
      </c>
      <c r="G633">
        <v>234</v>
      </c>
      <c r="H633">
        <v>384</v>
      </c>
      <c r="I633">
        <v>0</v>
      </c>
      <c r="J633">
        <v>0</v>
      </c>
      <c r="K633">
        <v>0</v>
      </c>
      <c r="L633">
        <v>0</v>
      </c>
      <c r="M633">
        <v>129</v>
      </c>
      <c r="N633">
        <v>87</v>
      </c>
      <c r="O633">
        <v>393</v>
      </c>
      <c r="P633">
        <v>114</v>
      </c>
      <c r="Q633">
        <v>144</v>
      </c>
      <c r="R633">
        <v>154</v>
      </c>
      <c r="S633">
        <v>28</v>
      </c>
      <c r="T633">
        <v>0</v>
      </c>
      <c r="U633">
        <v>0</v>
      </c>
      <c r="V633">
        <v>0</v>
      </c>
      <c r="W633">
        <v>114</v>
      </c>
      <c r="X633">
        <v>75</v>
      </c>
      <c r="Y633">
        <v>681</v>
      </c>
      <c r="Z633">
        <v>234</v>
      </c>
      <c r="AA633">
        <v>0</v>
      </c>
      <c r="AB633">
        <v>0</v>
      </c>
      <c r="AC633">
        <v>0</v>
      </c>
      <c r="AD633">
        <v>0</v>
      </c>
      <c r="AE633">
        <v>0</v>
      </c>
      <c r="AF633">
        <v>0</v>
      </c>
      <c r="AH633">
        <v>0</v>
      </c>
    </row>
    <row r="634" spans="1:34" ht="32.1">
      <c r="A634" s="74" t="s">
        <v>716</v>
      </c>
      <c r="B634" s="79" t="s">
        <v>89</v>
      </c>
      <c r="C634">
        <v>33</v>
      </c>
      <c r="D634">
        <v>48</v>
      </c>
      <c r="E634">
        <v>291</v>
      </c>
      <c r="F634">
        <v>57</v>
      </c>
      <c r="G634">
        <v>150</v>
      </c>
      <c r="H634">
        <v>0</v>
      </c>
      <c r="I634">
        <v>60</v>
      </c>
      <c r="J634">
        <v>288</v>
      </c>
      <c r="K634">
        <v>0</v>
      </c>
      <c r="L634">
        <v>0</v>
      </c>
      <c r="M634">
        <v>42</v>
      </c>
      <c r="N634">
        <v>48</v>
      </c>
      <c r="O634">
        <v>234</v>
      </c>
      <c r="P634">
        <v>51</v>
      </c>
      <c r="Q634">
        <v>126</v>
      </c>
      <c r="R634">
        <v>0</v>
      </c>
      <c r="S634">
        <v>85</v>
      </c>
      <c r="T634">
        <v>148</v>
      </c>
      <c r="U634">
        <v>0</v>
      </c>
      <c r="V634">
        <v>0</v>
      </c>
      <c r="W634">
        <v>57</v>
      </c>
      <c r="X634">
        <v>39</v>
      </c>
      <c r="Y634">
        <v>288</v>
      </c>
      <c r="Z634">
        <v>69</v>
      </c>
      <c r="AA634">
        <v>0</v>
      </c>
      <c r="AB634">
        <v>0</v>
      </c>
      <c r="AC634">
        <v>0</v>
      </c>
      <c r="AD634">
        <v>0</v>
      </c>
      <c r="AE634">
        <v>0</v>
      </c>
      <c r="AF634">
        <v>0</v>
      </c>
      <c r="AH634">
        <v>0</v>
      </c>
    </row>
    <row r="635" spans="1:34" ht="32.1">
      <c r="A635" s="73" t="s">
        <v>717</v>
      </c>
      <c r="B635" s="79" t="s">
        <v>89</v>
      </c>
      <c r="C635">
        <v>0</v>
      </c>
      <c r="D635">
        <v>0</v>
      </c>
      <c r="E635">
        <v>300</v>
      </c>
      <c r="F635">
        <v>147</v>
      </c>
      <c r="G635">
        <v>0</v>
      </c>
      <c r="H635">
        <v>0</v>
      </c>
      <c r="I635">
        <v>0</v>
      </c>
      <c r="J635">
        <v>0</v>
      </c>
      <c r="K635">
        <v>0</v>
      </c>
      <c r="L635">
        <v>0</v>
      </c>
      <c r="M635">
        <v>0</v>
      </c>
      <c r="N635">
        <v>0</v>
      </c>
      <c r="O635">
        <v>210</v>
      </c>
      <c r="P635">
        <v>66</v>
      </c>
      <c r="Q635">
        <v>0</v>
      </c>
      <c r="R635">
        <v>0</v>
      </c>
      <c r="S635">
        <v>0</v>
      </c>
      <c r="T635">
        <v>0</v>
      </c>
      <c r="U635">
        <v>0</v>
      </c>
      <c r="V635">
        <v>0</v>
      </c>
      <c r="W635">
        <v>0</v>
      </c>
      <c r="X635">
        <v>0</v>
      </c>
      <c r="Y635">
        <v>345</v>
      </c>
      <c r="Z635">
        <v>156</v>
      </c>
      <c r="AA635">
        <v>0</v>
      </c>
      <c r="AB635">
        <v>0</v>
      </c>
      <c r="AC635">
        <v>0</v>
      </c>
      <c r="AD635">
        <v>0</v>
      </c>
      <c r="AE635">
        <v>0</v>
      </c>
      <c r="AF635">
        <v>0</v>
      </c>
      <c r="AH635">
        <v>0</v>
      </c>
    </row>
    <row r="636" spans="1:34" ht="15.95">
      <c r="A636" s="73" t="s">
        <v>718</v>
      </c>
      <c r="B636" s="79" t="s">
        <v>89</v>
      </c>
      <c r="C636">
        <v>15</v>
      </c>
      <c r="D636">
        <v>15</v>
      </c>
      <c r="E636">
        <v>60</v>
      </c>
      <c r="F636">
        <v>30</v>
      </c>
      <c r="G636">
        <v>0</v>
      </c>
      <c r="H636">
        <v>0</v>
      </c>
      <c r="I636">
        <v>15</v>
      </c>
      <c r="J636">
        <v>0</v>
      </c>
      <c r="K636">
        <v>0</v>
      </c>
      <c r="L636">
        <v>0</v>
      </c>
      <c r="M636">
        <v>15</v>
      </c>
      <c r="N636">
        <v>30</v>
      </c>
      <c r="O636">
        <v>30</v>
      </c>
      <c r="P636">
        <v>15</v>
      </c>
      <c r="Q636">
        <v>0</v>
      </c>
      <c r="R636">
        <v>0</v>
      </c>
      <c r="S636">
        <v>0</v>
      </c>
      <c r="T636">
        <v>0</v>
      </c>
      <c r="U636">
        <v>0</v>
      </c>
      <c r="V636">
        <v>0</v>
      </c>
      <c r="W636">
        <v>15</v>
      </c>
      <c r="X636">
        <v>60</v>
      </c>
      <c r="Y636">
        <v>30</v>
      </c>
      <c r="Z636">
        <v>15</v>
      </c>
      <c r="AA636">
        <v>0</v>
      </c>
      <c r="AB636">
        <v>0</v>
      </c>
      <c r="AC636">
        <v>0</v>
      </c>
      <c r="AD636">
        <v>0</v>
      </c>
      <c r="AE636">
        <v>0</v>
      </c>
      <c r="AF636">
        <v>0</v>
      </c>
      <c r="AH636">
        <v>0</v>
      </c>
    </row>
    <row r="637" spans="1:34" ht="15.95">
      <c r="A637" s="73" t="s">
        <v>719</v>
      </c>
      <c r="B637" s="79" t="s">
        <v>89</v>
      </c>
      <c r="C637">
        <v>15</v>
      </c>
      <c r="D637">
        <v>15</v>
      </c>
      <c r="E637">
        <v>45</v>
      </c>
      <c r="F637">
        <v>32</v>
      </c>
      <c r="G637">
        <v>15</v>
      </c>
      <c r="H637">
        <v>0</v>
      </c>
      <c r="I637">
        <v>0</v>
      </c>
      <c r="J637">
        <v>0</v>
      </c>
      <c r="K637">
        <v>0</v>
      </c>
      <c r="L637">
        <v>0</v>
      </c>
      <c r="M637">
        <v>15</v>
      </c>
      <c r="N637">
        <v>15</v>
      </c>
      <c r="O637">
        <v>0</v>
      </c>
      <c r="P637">
        <v>18</v>
      </c>
      <c r="Q637">
        <v>15</v>
      </c>
      <c r="R637">
        <v>0</v>
      </c>
      <c r="S637">
        <v>0</v>
      </c>
      <c r="T637">
        <v>0</v>
      </c>
      <c r="U637">
        <v>0</v>
      </c>
      <c r="V637">
        <v>0</v>
      </c>
      <c r="W637">
        <v>15</v>
      </c>
      <c r="X637">
        <v>0</v>
      </c>
      <c r="Y637">
        <v>15</v>
      </c>
      <c r="Z637">
        <v>19.5</v>
      </c>
      <c r="AA637">
        <v>0</v>
      </c>
      <c r="AB637">
        <v>0</v>
      </c>
      <c r="AC637">
        <v>0</v>
      </c>
      <c r="AD637">
        <v>0</v>
      </c>
      <c r="AE637">
        <v>0</v>
      </c>
      <c r="AF637">
        <v>0</v>
      </c>
      <c r="AH637">
        <v>0</v>
      </c>
    </row>
  </sheetData>
  <autoFilter ref="A1:AH637"/>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I606"/>
  <sheetViews>
    <sheetView view="normal" workbookViewId="0">
      <selection pane="topLeft" activeCell="E11" sqref="E11"/>
    </sheetView>
  </sheetViews>
  <sheetFormatPr defaultRowHeight="14.45"/>
  <cols>
    <col min="1" max="1" width="39.25390625" bestFit="1" customWidth="1"/>
    <col min="5" max="5" width="45.125" bestFit="1" customWidth="1"/>
    <col min="7" max="7" width="15.875" customWidth="1"/>
    <col min="8" max="9" width="30.25390625" customWidth="1"/>
  </cols>
  <sheetData>
    <row r="1" spans="1:8">
      <c r="A1" s="80" t="s">
        <v>720</v>
      </c>
      <c r="E1" s="80" t="s">
        <v>138</v>
      </c>
      <c r="H1" s="80" t="s">
        <v>721</v>
      </c>
    </row>
    <row r="2" spans="1:9" ht="15.95">
      <c r="A2" s="57" t="s">
        <v>50</v>
      </c>
      <c r="B2" t="s">
        <v>151</v>
      </c>
      <c r="E2" s="57" t="s">
        <v>137</v>
      </c>
      <c r="F2" t="s">
        <v>138</v>
      </c>
      <c r="H2" s="58" t="s">
        <v>88</v>
      </c>
      <c r="I2" t="s">
        <v>89</v>
      </c>
    </row>
    <row r="3" spans="1:9" ht="15.95">
      <c r="A3" s="58" t="s">
        <v>52</v>
      </c>
      <c r="B3" t="s">
        <v>151</v>
      </c>
      <c r="E3" s="58" t="s">
        <v>155</v>
      </c>
      <c r="F3" t="s">
        <v>138</v>
      </c>
      <c r="H3" s="58" t="s">
        <v>90</v>
      </c>
      <c r="I3" t="s">
        <v>89</v>
      </c>
    </row>
    <row r="4" spans="1:9" ht="15.95">
      <c r="A4" s="57" t="s">
        <v>53</v>
      </c>
      <c r="B4" t="s">
        <v>151</v>
      </c>
      <c r="E4" s="58" t="s">
        <v>176</v>
      </c>
      <c r="F4" t="s">
        <v>138</v>
      </c>
      <c r="H4" s="57" t="s">
        <v>91</v>
      </c>
      <c r="I4" t="s">
        <v>89</v>
      </c>
    </row>
    <row r="5" spans="1:9" ht="15.95">
      <c r="A5" s="57" t="s">
        <v>54</v>
      </c>
      <c r="B5" t="s">
        <v>151</v>
      </c>
      <c r="E5" s="58" t="s">
        <v>187</v>
      </c>
      <c r="F5" t="s">
        <v>138</v>
      </c>
      <c r="H5" s="57" t="s">
        <v>92</v>
      </c>
      <c r="I5" t="s">
        <v>89</v>
      </c>
    </row>
    <row r="6" spans="1:9" ht="15.95">
      <c r="A6" s="58" t="s">
        <v>55</v>
      </c>
      <c r="B6" t="s">
        <v>151</v>
      </c>
      <c r="E6" s="58" t="s">
        <v>209</v>
      </c>
      <c r="F6" t="s">
        <v>138</v>
      </c>
      <c r="H6" s="58" t="s">
        <v>93</v>
      </c>
      <c r="I6" t="s">
        <v>89</v>
      </c>
    </row>
    <row r="7" spans="1:9" ht="15.95">
      <c r="A7" s="58" t="s">
        <v>56</v>
      </c>
      <c r="B7" t="s">
        <v>151</v>
      </c>
      <c r="E7" s="58" t="s">
        <v>213</v>
      </c>
      <c r="F7" t="s">
        <v>138</v>
      </c>
      <c r="H7" s="57" t="s">
        <v>94</v>
      </c>
      <c r="I7" t="s">
        <v>89</v>
      </c>
    </row>
    <row r="8" spans="1:9" ht="15.95">
      <c r="A8" s="57" t="s">
        <v>2</v>
      </c>
      <c r="B8" t="s">
        <v>151</v>
      </c>
      <c r="E8" s="58" t="s">
        <v>221</v>
      </c>
      <c r="F8" t="s">
        <v>138</v>
      </c>
      <c r="H8" s="58" t="s">
        <v>95</v>
      </c>
      <c r="I8" t="s">
        <v>89</v>
      </c>
    </row>
    <row r="9" spans="5:9" ht="15.95">
      <c r="E9" s="57" t="s">
        <v>238</v>
      </c>
      <c r="F9" t="s">
        <v>138</v>
      </c>
      <c r="H9" s="58" t="s">
        <v>96</v>
      </c>
      <c r="I9" t="s">
        <v>89</v>
      </c>
    </row>
    <row r="10" spans="5:9" ht="15.95">
      <c r="E10" s="57" t="s">
        <v>260</v>
      </c>
      <c r="F10" t="s">
        <v>138</v>
      </c>
      <c r="H10" s="57" t="s">
        <v>97</v>
      </c>
      <c r="I10" t="s">
        <v>89</v>
      </c>
    </row>
    <row r="11" spans="5:9" ht="15.95">
      <c r="E11" s="77" t="s">
        <v>301</v>
      </c>
      <c r="F11" s="81" t="s">
        <v>138</v>
      </c>
      <c r="H11" s="58" t="s">
        <v>98</v>
      </c>
      <c r="I11" t="s">
        <v>89</v>
      </c>
    </row>
    <row r="12" spans="5:9" ht="15.95">
      <c r="E12" s="58" t="s">
        <v>326</v>
      </c>
      <c r="F12" t="s">
        <v>138</v>
      </c>
      <c r="H12" s="57" t="s">
        <v>99</v>
      </c>
      <c r="I12" t="s">
        <v>89</v>
      </c>
    </row>
    <row r="13" spans="5:9" ht="15.95">
      <c r="E13" s="58" t="s">
        <v>538</v>
      </c>
      <c r="F13" t="s">
        <v>138</v>
      </c>
      <c r="H13" s="58" t="s">
        <v>100</v>
      </c>
      <c r="I13" t="s">
        <v>89</v>
      </c>
    </row>
    <row r="14" spans="5:9" ht="15.95">
      <c r="E14" s="57" t="s">
        <v>539</v>
      </c>
      <c r="F14" t="s">
        <v>138</v>
      </c>
      <c r="H14" s="58" t="s">
        <v>101</v>
      </c>
      <c r="I14" t="s">
        <v>89</v>
      </c>
    </row>
    <row r="15" spans="5:9" ht="15.95">
      <c r="E15" s="57" t="s">
        <v>543</v>
      </c>
      <c r="F15" t="s">
        <v>138</v>
      </c>
      <c r="H15" s="58" t="s">
        <v>102</v>
      </c>
      <c r="I15" t="s">
        <v>89</v>
      </c>
    </row>
    <row r="16" spans="5:9" ht="15.95">
      <c r="E16" s="78" t="s">
        <v>561</v>
      </c>
      <c r="F16" s="81" t="s">
        <v>138</v>
      </c>
      <c r="H16" s="58" t="s">
        <v>103</v>
      </c>
      <c r="I16" t="s">
        <v>89</v>
      </c>
    </row>
    <row r="17" spans="5:9" ht="15.95">
      <c r="E17" s="78" t="s">
        <v>562</v>
      </c>
      <c r="F17" t="s">
        <v>138</v>
      </c>
      <c r="H17" s="57" t="s">
        <v>104</v>
      </c>
      <c r="I17" t="s">
        <v>89</v>
      </c>
    </row>
    <row r="18" spans="5:9" ht="15.95">
      <c r="E18" s="57" t="s">
        <v>578</v>
      </c>
      <c r="F18" t="s">
        <v>138</v>
      </c>
      <c r="H18" s="57" t="s">
        <v>105</v>
      </c>
      <c r="I18" t="s">
        <v>89</v>
      </c>
    </row>
    <row r="19" spans="5:9" ht="15.95">
      <c r="E19" s="57" t="s">
        <v>630</v>
      </c>
      <c r="F19" t="s">
        <v>138</v>
      </c>
      <c r="H19" s="58" t="s">
        <v>106</v>
      </c>
      <c r="I19" t="s">
        <v>89</v>
      </c>
    </row>
    <row r="20" spans="5:9" ht="15.95">
      <c r="E20" s="58" t="s">
        <v>632</v>
      </c>
      <c r="F20" t="s">
        <v>138</v>
      </c>
      <c r="H20" s="57" t="s">
        <v>107</v>
      </c>
      <c r="I20" t="s">
        <v>89</v>
      </c>
    </row>
    <row r="21" spans="5:9" ht="15.95">
      <c r="E21" s="58" t="s">
        <v>636</v>
      </c>
      <c r="F21" t="s">
        <v>138</v>
      </c>
      <c r="H21" s="57" t="s">
        <v>108</v>
      </c>
      <c r="I21" t="s">
        <v>89</v>
      </c>
    </row>
    <row r="22" spans="5:9" ht="15.95">
      <c r="E22" s="57" t="s">
        <v>637</v>
      </c>
      <c r="F22" t="s">
        <v>138</v>
      </c>
      <c r="H22" s="57" t="s">
        <v>109</v>
      </c>
      <c r="I22" t="s">
        <v>89</v>
      </c>
    </row>
    <row r="23" spans="5:9" ht="15.95">
      <c r="E23" s="58" t="s">
        <v>675</v>
      </c>
      <c r="F23" t="s">
        <v>138</v>
      </c>
      <c r="H23" s="58" t="s">
        <v>110</v>
      </c>
      <c r="I23" t="s">
        <v>89</v>
      </c>
    </row>
    <row r="24" spans="5:9" ht="15.95">
      <c r="E24" s="58" t="s">
        <v>682</v>
      </c>
      <c r="F24" t="s">
        <v>138</v>
      </c>
      <c r="H24" s="58" t="s">
        <v>111</v>
      </c>
      <c r="I24" t="s">
        <v>89</v>
      </c>
    </row>
    <row r="25" spans="5:9" ht="15.95">
      <c r="E25" s="57" t="s">
        <v>714</v>
      </c>
      <c r="F25" t="s">
        <v>138</v>
      </c>
      <c r="H25" s="57" t="s">
        <v>112</v>
      </c>
      <c r="I25" t="s">
        <v>89</v>
      </c>
    </row>
    <row r="26" spans="8:9" ht="15.95">
      <c r="H26" s="57" t="s">
        <v>113</v>
      </c>
      <c r="I26" t="s">
        <v>89</v>
      </c>
    </row>
    <row r="27" spans="8:9" ht="15.95">
      <c r="H27" s="58" t="s">
        <v>114</v>
      </c>
      <c r="I27" t="s">
        <v>89</v>
      </c>
    </row>
    <row r="28" spans="8:9" ht="15.95">
      <c r="H28" s="58" t="s">
        <v>115</v>
      </c>
      <c r="I28" t="s">
        <v>89</v>
      </c>
    </row>
    <row r="29" spans="8:9" ht="15.95">
      <c r="H29" s="57" t="s">
        <v>116</v>
      </c>
      <c r="I29" t="s">
        <v>89</v>
      </c>
    </row>
    <row r="30" spans="8:9" ht="15.95">
      <c r="H30" s="58" t="s">
        <v>117</v>
      </c>
      <c r="I30" t="s">
        <v>89</v>
      </c>
    </row>
    <row r="31" spans="8:9" ht="15.95">
      <c r="H31" s="58" t="s">
        <v>118</v>
      </c>
      <c r="I31" t="s">
        <v>89</v>
      </c>
    </row>
    <row r="32" spans="8:9" ht="15.95">
      <c r="H32" s="58" t="s">
        <v>119</v>
      </c>
      <c r="I32" t="s">
        <v>89</v>
      </c>
    </row>
    <row r="33" spans="8:9" ht="15.95">
      <c r="H33" s="58" t="s">
        <v>120</v>
      </c>
      <c r="I33" t="s">
        <v>89</v>
      </c>
    </row>
    <row r="34" spans="8:9" ht="15.95">
      <c r="H34" s="57" t="s">
        <v>121</v>
      </c>
      <c r="I34" t="s">
        <v>89</v>
      </c>
    </row>
    <row r="35" spans="8:9" ht="15.95">
      <c r="H35" s="57" t="s">
        <v>122</v>
      </c>
      <c r="I35" t="s">
        <v>89</v>
      </c>
    </row>
    <row r="36" spans="8:9" ht="15.95">
      <c r="H36" s="58" t="s">
        <v>123</v>
      </c>
      <c r="I36" t="s">
        <v>89</v>
      </c>
    </row>
    <row r="37" spans="8:9" ht="15.95">
      <c r="H37" s="57" t="s">
        <v>124</v>
      </c>
      <c r="I37" t="s">
        <v>89</v>
      </c>
    </row>
    <row r="38" spans="8:9" ht="15.95">
      <c r="H38" s="58" t="s">
        <v>125</v>
      </c>
      <c r="I38" t="s">
        <v>89</v>
      </c>
    </row>
    <row r="39" spans="8:9" ht="15.95">
      <c r="H39" s="58" t="s">
        <v>126</v>
      </c>
      <c r="I39" t="s">
        <v>89</v>
      </c>
    </row>
    <row r="40" spans="8:9" ht="15.95">
      <c r="H40" s="57" t="s">
        <v>127</v>
      </c>
      <c r="I40" t="s">
        <v>89</v>
      </c>
    </row>
    <row r="41" spans="8:9" ht="15.95">
      <c r="H41" s="57" t="s">
        <v>128</v>
      </c>
      <c r="I41" t="s">
        <v>89</v>
      </c>
    </row>
    <row r="42" spans="8:9" ht="15.95">
      <c r="H42" s="58" t="s">
        <v>129</v>
      </c>
      <c r="I42" t="s">
        <v>89</v>
      </c>
    </row>
    <row r="43" spans="8:9" ht="15.95">
      <c r="H43" s="57" t="s">
        <v>130</v>
      </c>
      <c r="I43" t="s">
        <v>89</v>
      </c>
    </row>
    <row r="44" spans="8:9" ht="15.95">
      <c r="H44" s="58" t="s">
        <v>131</v>
      </c>
      <c r="I44" t="s">
        <v>89</v>
      </c>
    </row>
    <row r="45" spans="8:9" ht="15.95">
      <c r="H45" s="58" t="s">
        <v>132</v>
      </c>
      <c r="I45" t="s">
        <v>89</v>
      </c>
    </row>
    <row r="46" spans="8:9" ht="15.95">
      <c r="H46" s="57" t="s">
        <v>133</v>
      </c>
      <c r="I46" t="s">
        <v>89</v>
      </c>
    </row>
    <row r="47" spans="8:9" ht="15.95">
      <c r="H47" s="58" t="s">
        <v>134</v>
      </c>
      <c r="I47" t="s">
        <v>89</v>
      </c>
    </row>
    <row r="48" spans="8:9" ht="15.95">
      <c r="H48" s="58" t="s">
        <v>135</v>
      </c>
      <c r="I48" t="s">
        <v>89</v>
      </c>
    </row>
    <row r="49" spans="8:9" ht="15.95">
      <c r="H49" s="57" t="s">
        <v>136</v>
      </c>
      <c r="I49" t="s">
        <v>89</v>
      </c>
    </row>
    <row r="50" spans="8:9" ht="15.95">
      <c r="H50" s="58" t="s">
        <v>139</v>
      </c>
      <c r="I50" t="s">
        <v>89</v>
      </c>
    </row>
    <row r="51" spans="8:9" ht="15.95">
      <c r="H51" s="57" t="s">
        <v>140</v>
      </c>
      <c r="I51" t="s">
        <v>89</v>
      </c>
    </row>
    <row r="52" spans="8:9" ht="15.95">
      <c r="H52" s="57" t="s">
        <v>141</v>
      </c>
      <c r="I52" t="s">
        <v>89</v>
      </c>
    </row>
    <row r="53" spans="8:9" ht="15.95">
      <c r="H53" s="57" t="s">
        <v>142</v>
      </c>
      <c r="I53" t="s">
        <v>89</v>
      </c>
    </row>
    <row r="54" spans="8:9" ht="15.95">
      <c r="H54" s="57" t="s">
        <v>143</v>
      </c>
      <c r="I54" t="s">
        <v>89</v>
      </c>
    </row>
    <row r="55" spans="8:9" ht="15.95">
      <c r="H55" s="57" t="s">
        <v>144</v>
      </c>
      <c r="I55" t="s">
        <v>89</v>
      </c>
    </row>
    <row r="56" spans="8:9" ht="15.95">
      <c r="H56" s="58" t="s">
        <v>145</v>
      </c>
      <c r="I56" t="s">
        <v>89</v>
      </c>
    </row>
    <row r="57" spans="8:9" ht="15.95">
      <c r="H57" s="57" t="s">
        <v>146</v>
      </c>
      <c r="I57" t="s">
        <v>89</v>
      </c>
    </row>
    <row r="58" spans="8:9" ht="15.95">
      <c r="H58" s="58" t="s">
        <v>147</v>
      </c>
      <c r="I58" t="s">
        <v>89</v>
      </c>
    </row>
    <row r="59" spans="8:9" ht="15.95">
      <c r="H59" s="58" t="s">
        <v>148</v>
      </c>
      <c r="I59" t="s">
        <v>89</v>
      </c>
    </row>
    <row r="60" spans="8:9" ht="15.95">
      <c r="H60" s="57" t="s">
        <v>149</v>
      </c>
      <c r="I60" t="s">
        <v>89</v>
      </c>
    </row>
    <row r="61" spans="8:9" ht="15.95">
      <c r="H61" s="58" t="s">
        <v>150</v>
      </c>
      <c r="I61" t="s">
        <v>89</v>
      </c>
    </row>
    <row r="62" spans="8:9" ht="15.95">
      <c r="H62" s="58" t="s">
        <v>152</v>
      </c>
      <c r="I62" t="s">
        <v>89</v>
      </c>
    </row>
    <row r="63" spans="8:9" ht="15.95">
      <c r="H63" s="58" t="s">
        <v>153</v>
      </c>
      <c r="I63" t="s">
        <v>89</v>
      </c>
    </row>
    <row r="64" spans="8:9" ht="15.95">
      <c r="H64" s="58" t="s">
        <v>154</v>
      </c>
      <c r="I64" t="s">
        <v>89</v>
      </c>
    </row>
    <row r="65" spans="8:9" ht="15.95">
      <c r="H65" s="58" t="s">
        <v>156</v>
      </c>
      <c r="I65" t="s">
        <v>89</v>
      </c>
    </row>
    <row r="66" spans="8:9" ht="15.95">
      <c r="H66" s="58" t="s">
        <v>157</v>
      </c>
      <c r="I66" t="s">
        <v>89</v>
      </c>
    </row>
    <row r="67" spans="8:9" ht="15.95">
      <c r="H67" s="58" t="s">
        <v>158</v>
      </c>
      <c r="I67" t="s">
        <v>89</v>
      </c>
    </row>
    <row r="68" spans="8:9" ht="15.95">
      <c r="H68" s="58" t="s">
        <v>159</v>
      </c>
      <c r="I68" t="s">
        <v>89</v>
      </c>
    </row>
    <row r="69" spans="8:9" ht="15.95">
      <c r="H69" s="58" t="s">
        <v>160</v>
      </c>
      <c r="I69" t="s">
        <v>89</v>
      </c>
    </row>
    <row r="70" spans="8:9" ht="15.95">
      <c r="H70" s="58" t="s">
        <v>161</v>
      </c>
      <c r="I70" t="s">
        <v>89</v>
      </c>
    </row>
    <row r="71" spans="8:9" ht="15.95">
      <c r="H71" s="58" t="s">
        <v>162</v>
      </c>
      <c r="I71" t="s">
        <v>89</v>
      </c>
    </row>
    <row r="72" spans="8:9" ht="15.95">
      <c r="H72" s="57" t="s">
        <v>163</v>
      </c>
      <c r="I72" t="s">
        <v>89</v>
      </c>
    </row>
    <row r="73" spans="8:9" ht="15.95">
      <c r="H73" s="57" t="s">
        <v>164</v>
      </c>
      <c r="I73" t="s">
        <v>89</v>
      </c>
    </row>
    <row r="74" spans="8:9" ht="15.95">
      <c r="H74" s="57" t="s">
        <v>165</v>
      </c>
      <c r="I74" t="s">
        <v>89</v>
      </c>
    </row>
    <row r="75" spans="8:9" ht="15.95">
      <c r="H75" s="57" t="s">
        <v>166</v>
      </c>
      <c r="I75" t="s">
        <v>89</v>
      </c>
    </row>
    <row r="76" spans="8:9" ht="15.95">
      <c r="H76" s="57" t="s">
        <v>167</v>
      </c>
      <c r="I76" t="s">
        <v>89</v>
      </c>
    </row>
    <row r="77" spans="8:9" ht="15.95">
      <c r="H77" s="57" t="s">
        <v>168</v>
      </c>
      <c r="I77" t="s">
        <v>89</v>
      </c>
    </row>
    <row r="78" spans="8:9" ht="15.95">
      <c r="H78" s="57" t="s">
        <v>169</v>
      </c>
      <c r="I78" t="s">
        <v>89</v>
      </c>
    </row>
    <row r="79" spans="8:9" ht="15.95">
      <c r="H79" s="57" t="s">
        <v>170</v>
      </c>
      <c r="I79" t="s">
        <v>89</v>
      </c>
    </row>
    <row r="80" spans="8:9" ht="15.95">
      <c r="H80" s="57" t="s">
        <v>171</v>
      </c>
      <c r="I80" t="s">
        <v>89</v>
      </c>
    </row>
    <row r="81" spans="8:9" ht="15.95">
      <c r="H81" s="57" t="s">
        <v>172</v>
      </c>
      <c r="I81" t="s">
        <v>89</v>
      </c>
    </row>
    <row r="82" spans="8:9" ht="15.95">
      <c r="H82" s="57" t="s">
        <v>173</v>
      </c>
      <c r="I82" t="s">
        <v>89</v>
      </c>
    </row>
    <row r="83" spans="8:9" ht="15.95">
      <c r="H83" s="57" t="s">
        <v>174</v>
      </c>
      <c r="I83" t="s">
        <v>89</v>
      </c>
    </row>
    <row r="84" spans="8:9" ht="15.95">
      <c r="H84" s="58" t="s">
        <v>175</v>
      </c>
      <c r="I84" t="s">
        <v>89</v>
      </c>
    </row>
    <row r="85" spans="8:9" ht="15.95">
      <c r="H85" s="58" t="s">
        <v>177</v>
      </c>
      <c r="I85" t="s">
        <v>89</v>
      </c>
    </row>
    <row r="86" spans="8:9" ht="15.95">
      <c r="H86" s="57" t="s">
        <v>178</v>
      </c>
      <c r="I86" t="s">
        <v>89</v>
      </c>
    </row>
    <row r="87" spans="8:9" ht="15.95">
      <c r="H87" s="57" t="s">
        <v>179</v>
      </c>
      <c r="I87" t="s">
        <v>89</v>
      </c>
    </row>
    <row r="88" spans="8:9" ht="15.95">
      <c r="H88" s="57" t="s">
        <v>180</v>
      </c>
      <c r="I88" t="s">
        <v>89</v>
      </c>
    </row>
    <row r="89" spans="8:9" ht="15.95">
      <c r="H89" s="57" t="s">
        <v>181</v>
      </c>
      <c r="I89" t="s">
        <v>89</v>
      </c>
    </row>
    <row r="90" spans="8:9" ht="15.95">
      <c r="H90" s="57" t="s">
        <v>182</v>
      </c>
      <c r="I90" t="s">
        <v>89</v>
      </c>
    </row>
    <row r="91" spans="8:9" ht="15.95">
      <c r="H91" s="57" t="s">
        <v>183</v>
      </c>
      <c r="I91" t="s">
        <v>89</v>
      </c>
    </row>
    <row r="92" spans="8:9" ht="15.95">
      <c r="H92" s="57" t="s">
        <v>184</v>
      </c>
      <c r="I92" t="s">
        <v>89</v>
      </c>
    </row>
    <row r="93" spans="8:9" ht="15.95">
      <c r="H93" s="58" t="s">
        <v>185</v>
      </c>
      <c r="I93" t="s">
        <v>89</v>
      </c>
    </row>
    <row r="94" spans="8:9" ht="15.95">
      <c r="H94" s="57" t="s">
        <v>186</v>
      </c>
      <c r="I94" t="s">
        <v>89</v>
      </c>
    </row>
    <row r="95" spans="8:9" ht="15.95">
      <c r="H95" s="57" t="s">
        <v>188</v>
      </c>
      <c r="I95" t="s">
        <v>89</v>
      </c>
    </row>
    <row r="96" spans="8:9" ht="15.95">
      <c r="H96" s="58" t="s">
        <v>189</v>
      </c>
      <c r="I96" t="s">
        <v>89</v>
      </c>
    </row>
    <row r="97" spans="8:9" ht="15.95">
      <c r="H97" s="58" t="s">
        <v>190</v>
      </c>
      <c r="I97" t="s">
        <v>89</v>
      </c>
    </row>
    <row r="98" spans="8:9" ht="15.95">
      <c r="H98" s="58" t="s">
        <v>191</v>
      </c>
      <c r="I98" t="s">
        <v>89</v>
      </c>
    </row>
    <row r="99" spans="8:9" ht="15.95">
      <c r="H99" s="58" t="s">
        <v>192</v>
      </c>
      <c r="I99" t="s">
        <v>89</v>
      </c>
    </row>
    <row r="100" spans="8:9" ht="15.95">
      <c r="H100" s="57" t="s">
        <v>193</v>
      </c>
      <c r="I100" t="s">
        <v>89</v>
      </c>
    </row>
    <row r="101" spans="8:9" ht="15.95">
      <c r="H101" s="57" t="s">
        <v>194</v>
      </c>
      <c r="I101" t="s">
        <v>89</v>
      </c>
    </row>
    <row r="102" spans="8:9" ht="15.95">
      <c r="H102" s="58" t="s">
        <v>195</v>
      </c>
      <c r="I102" t="s">
        <v>89</v>
      </c>
    </row>
    <row r="103" spans="8:9" ht="15.95">
      <c r="H103" s="57" t="s">
        <v>196</v>
      </c>
      <c r="I103" t="s">
        <v>89</v>
      </c>
    </row>
    <row r="104" spans="8:9" ht="15.95">
      <c r="H104" s="58" t="s">
        <v>197</v>
      </c>
      <c r="I104" t="s">
        <v>89</v>
      </c>
    </row>
    <row r="105" spans="8:9" ht="15.95">
      <c r="H105" s="58" t="s">
        <v>198</v>
      </c>
      <c r="I105" t="s">
        <v>89</v>
      </c>
    </row>
    <row r="106" spans="8:9" ht="15.95">
      <c r="H106" s="57" t="s">
        <v>199</v>
      </c>
      <c r="I106" t="s">
        <v>89</v>
      </c>
    </row>
    <row r="107" spans="8:9" ht="15.95">
      <c r="H107" s="58" t="s">
        <v>200</v>
      </c>
      <c r="I107" t="s">
        <v>89</v>
      </c>
    </row>
    <row r="108" spans="8:9" ht="15.95">
      <c r="H108" s="57" t="s">
        <v>201</v>
      </c>
      <c r="I108" t="s">
        <v>89</v>
      </c>
    </row>
    <row r="109" spans="8:9" ht="15.95">
      <c r="H109" s="58" t="s">
        <v>202</v>
      </c>
      <c r="I109" t="s">
        <v>89</v>
      </c>
    </row>
    <row r="110" spans="8:9" ht="15.95">
      <c r="H110" s="57" t="s">
        <v>203</v>
      </c>
      <c r="I110" t="s">
        <v>89</v>
      </c>
    </row>
    <row r="111" spans="8:9" ht="15.95">
      <c r="H111" s="57" t="s">
        <v>204</v>
      </c>
      <c r="I111" t="s">
        <v>89</v>
      </c>
    </row>
    <row r="112" spans="8:9" ht="15.95">
      <c r="H112" s="58" t="s">
        <v>205</v>
      </c>
      <c r="I112" t="s">
        <v>89</v>
      </c>
    </row>
    <row r="113" spans="8:9" ht="15.95">
      <c r="H113" s="57" t="s">
        <v>206</v>
      </c>
      <c r="I113" t="s">
        <v>89</v>
      </c>
    </row>
    <row r="114" spans="8:9" ht="15.95">
      <c r="H114" s="58" t="s">
        <v>207</v>
      </c>
      <c r="I114" t="s">
        <v>89</v>
      </c>
    </row>
    <row r="115" spans="8:9" ht="15.95">
      <c r="H115" s="58" t="s">
        <v>208</v>
      </c>
      <c r="I115" t="s">
        <v>89</v>
      </c>
    </row>
    <row r="116" spans="8:9" ht="15.95">
      <c r="H116" s="58" t="s">
        <v>210</v>
      </c>
      <c r="I116" t="s">
        <v>89</v>
      </c>
    </row>
    <row r="117" spans="8:9" ht="15.95">
      <c r="H117" s="57" t="s">
        <v>211</v>
      </c>
      <c r="I117" t="s">
        <v>89</v>
      </c>
    </row>
    <row r="118" spans="8:9" ht="15.95">
      <c r="H118" s="58" t="s">
        <v>212</v>
      </c>
      <c r="I118" t="s">
        <v>89</v>
      </c>
    </row>
    <row r="119" spans="8:9" ht="15.95">
      <c r="H119" s="57" t="s">
        <v>214</v>
      </c>
      <c r="I119" t="s">
        <v>89</v>
      </c>
    </row>
    <row r="120" spans="8:9" ht="15.95">
      <c r="H120" s="58" t="s">
        <v>215</v>
      </c>
      <c r="I120" t="s">
        <v>89</v>
      </c>
    </row>
    <row r="121" spans="8:9" ht="15.95">
      <c r="H121" s="57" t="s">
        <v>216</v>
      </c>
      <c r="I121" t="s">
        <v>89</v>
      </c>
    </row>
    <row r="122" spans="8:9" ht="15.95">
      <c r="H122" s="57" t="s">
        <v>217</v>
      </c>
      <c r="I122" t="s">
        <v>89</v>
      </c>
    </row>
    <row r="123" spans="8:9" ht="15.95">
      <c r="H123" s="57" t="s">
        <v>218</v>
      </c>
      <c r="I123" t="s">
        <v>89</v>
      </c>
    </row>
    <row r="124" spans="8:9" ht="15.95">
      <c r="H124" s="57" t="s">
        <v>219</v>
      </c>
      <c r="I124" t="s">
        <v>89</v>
      </c>
    </row>
    <row r="125" spans="8:9" ht="15.95">
      <c r="H125" s="58" t="s">
        <v>220</v>
      </c>
      <c r="I125" t="s">
        <v>89</v>
      </c>
    </row>
    <row r="126" spans="8:9" ht="15.95">
      <c r="H126" s="58" t="s">
        <v>222</v>
      </c>
      <c r="I126" t="s">
        <v>89</v>
      </c>
    </row>
    <row r="127" spans="8:9" ht="15.95">
      <c r="H127" s="58" t="s">
        <v>223</v>
      </c>
      <c r="I127" t="s">
        <v>89</v>
      </c>
    </row>
    <row r="128" spans="8:9" ht="15.95">
      <c r="H128" s="58" t="s">
        <v>224</v>
      </c>
      <c r="I128" t="s">
        <v>89</v>
      </c>
    </row>
    <row r="129" spans="8:9" ht="15.95">
      <c r="H129" s="58" t="s">
        <v>225</v>
      </c>
      <c r="I129" t="s">
        <v>89</v>
      </c>
    </row>
    <row r="130" spans="8:9" ht="15.95">
      <c r="H130" s="58" t="s">
        <v>226</v>
      </c>
      <c r="I130" t="s">
        <v>89</v>
      </c>
    </row>
    <row r="131" spans="8:9" ht="15.95">
      <c r="H131" s="57" t="s">
        <v>227</v>
      </c>
      <c r="I131" t="s">
        <v>89</v>
      </c>
    </row>
    <row r="132" spans="8:9" ht="15.95">
      <c r="H132" s="57" t="s">
        <v>228</v>
      </c>
      <c r="I132" t="s">
        <v>89</v>
      </c>
    </row>
    <row r="133" spans="8:9" ht="15.95">
      <c r="H133" s="57" t="s">
        <v>229</v>
      </c>
      <c r="I133" t="s">
        <v>89</v>
      </c>
    </row>
    <row r="134" spans="8:9" ht="15.95">
      <c r="H134" s="58" t="s">
        <v>230</v>
      </c>
      <c r="I134" t="s">
        <v>89</v>
      </c>
    </row>
    <row r="135" spans="8:9" ht="15.95">
      <c r="H135" s="57" t="s">
        <v>231</v>
      </c>
      <c r="I135" t="s">
        <v>89</v>
      </c>
    </row>
    <row r="136" spans="8:9" ht="15.95">
      <c r="H136" s="57" t="s">
        <v>232</v>
      </c>
      <c r="I136" t="s">
        <v>89</v>
      </c>
    </row>
    <row r="137" spans="8:9" ht="15.95">
      <c r="H137" s="58" t="s">
        <v>233</v>
      </c>
      <c r="I137" t="s">
        <v>89</v>
      </c>
    </row>
    <row r="138" spans="8:9" ht="15.95">
      <c r="H138" s="58" t="s">
        <v>234</v>
      </c>
      <c r="I138" t="s">
        <v>89</v>
      </c>
    </row>
    <row r="139" spans="8:9" ht="15.95">
      <c r="H139" s="58" t="s">
        <v>235</v>
      </c>
      <c r="I139" t="s">
        <v>89</v>
      </c>
    </row>
    <row r="140" spans="8:9" ht="15.95">
      <c r="H140" s="57" t="s">
        <v>236</v>
      </c>
      <c r="I140" t="s">
        <v>89</v>
      </c>
    </row>
    <row r="141" spans="8:9" ht="15.95">
      <c r="H141" s="58" t="s">
        <v>237</v>
      </c>
      <c r="I141" t="s">
        <v>89</v>
      </c>
    </row>
    <row r="142" spans="8:9" ht="15.95">
      <c r="H142" s="57" t="s">
        <v>239</v>
      </c>
      <c r="I142" t="s">
        <v>89</v>
      </c>
    </row>
    <row r="143" spans="8:9" ht="15.95">
      <c r="H143" s="58" t="s">
        <v>240</v>
      </c>
      <c r="I143" t="s">
        <v>89</v>
      </c>
    </row>
    <row r="144" spans="8:9" ht="15.95">
      <c r="H144" s="58" t="s">
        <v>241</v>
      </c>
      <c r="I144" t="s">
        <v>89</v>
      </c>
    </row>
    <row r="145" spans="8:9" ht="15.95">
      <c r="H145" s="58" t="s">
        <v>242</v>
      </c>
      <c r="I145" t="s">
        <v>89</v>
      </c>
    </row>
    <row r="146" spans="8:9" ht="15.95">
      <c r="H146" s="58" t="s">
        <v>243</v>
      </c>
      <c r="I146" t="s">
        <v>89</v>
      </c>
    </row>
    <row r="147" spans="8:9" ht="15.95">
      <c r="H147" s="57" t="s">
        <v>244</v>
      </c>
      <c r="I147" t="s">
        <v>89</v>
      </c>
    </row>
    <row r="148" spans="8:9" ht="15.95">
      <c r="H148" s="58" t="s">
        <v>245</v>
      </c>
      <c r="I148" t="s">
        <v>89</v>
      </c>
    </row>
    <row r="149" spans="8:9" ht="15.95">
      <c r="H149" s="58" t="s">
        <v>246</v>
      </c>
      <c r="I149" t="s">
        <v>89</v>
      </c>
    </row>
    <row r="150" spans="8:9" ht="15.95">
      <c r="H150" s="58" t="s">
        <v>247</v>
      </c>
      <c r="I150" t="s">
        <v>89</v>
      </c>
    </row>
    <row r="151" spans="8:9" ht="15.95">
      <c r="H151" s="57" t="s">
        <v>248</v>
      </c>
      <c r="I151" t="s">
        <v>89</v>
      </c>
    </row>
    <row r="152" spans="8:9" ht="15.95">
      <c r="H152" s="58" t="s">
        <v>249</v>
      </c>
      <c r="I152" t="s">
        <v>89</v>
      </c>
    </row>
    <row r="153" spans="8:9" ht="15.95">
      <c r="H153" s="57" t="s">
        <v>250</v>
      </c>
      <c r="I153" t="s">
        <v>89</v>
      </c>
    </row>
    <row r="154" spans="8:9" ht="15.95">
      <c r="H154" s="58" t="s">
        <v>251</v>
      </c>
      <c r="I154" t="s">
        <v>89</v>
      </c>
    </row>
    <row r="155" spans="8:9" ht="15.95">
      <c r="H155" s="58" t="s">
        <v>252</v>
      </c>
      <c r="I155" t="s">
        <v>89</v>
      </c>
    </row>
    <row r="156" spans="8:9" ht="15.95">
      <c r="H156" s="57" t="s">
        <v>253</v>
      </c>
      <c r="I156" t="s">
        <v>89</v>
      </c>
    </row>
    <row r="157" spans="8:9" ht="15.95">
      <c r="H157" s="57" t="s">
        <v>254</v>
      </c>
      <c r="I157" t="s">
        <v>89</v>
      </c>
    </row>
    <row r="158" spans="8:9" ht="15.95">
      <c r="H158" s="58" t="s">
        <v>255</v>
      </c>
      <c r="I158" t="s">
        <v>89</v>
      </c>
    </row>
    <row r="159" spans="8:9" ht="15.95">
      <c r="H159" s="58" t="s">
        <v>256</v>
      </c>
      <c r="I159" t="s">
        <v>89</v>
      </c>
    </row>
    <row r="160" spans="8:9" ht="15.95">
      <c r="H160" s="58" t="s">
        <v>257</v>
      </c>
      <c r="I160" t="s">
        <v>89</v>
      </c>
    </row>
    <row r="161" spans="8:9" ht="15.95">
      <c r="H161" s="58" t="s">
        <v>258</v>
      </c>
      <c r="I161" t="s">
        <v>89</v>
      </c>
    </row>
    <row r="162" spans="8:9" ht="15.95">
      <c r="H162" s="58" t="s">
        <v>259</v>
      </c>
      <c r="I162" t="s">
        <v>89</v>
      </c>
    </row>
    <row r="163" spans="8:9" ht="15.95">
      <c r="H163" s="58" t="s">
        <v>261</v>
      </c>
      <c r="I163" t="s">
        <v>89</v>
      </c>
    </row>
    <row r="164" spans="8:9" ht="15.95">
      <c r="H164" s="57" t="s">
        <v>262</v>
      </c>
      <c r="I164" t="s">
        <v>89</v>
      </c>
    </row>
    <row r="165" spans="8:9" ht="15.95">
      <c r="H165" s="57" t="s">
        <v>263</v>
      </c>
      <c r="I165" t="s">
        <v>89</v>
      </c>
    </row>
    <row r="166" spans="8:9" ht="15.95">
      <c r="H166" s="58" t="s">
        <v>264</v>
      </c>
      <c r="I166" t="s">
        <v>89</v>
      </c>
    </row>
    <row r="167" spans="8:9" ht="15.95">
      <c r="H167" s="57" t="s">
        <v>265</v>
      </c>
      <c r="I167" t="s">
        <v>89</v>
      </c>
    </row>
    <row r="168" spans="8:9" ht="15.95">
      <c r="H168" s="58" t="s">
        <v>266</v>
      </c>
      <c r="I168" t="s">
        <v>89</v>
      </c>
    </row>
    <row r="169" spans="8:9" ht="15.95">
      <c r="H169" s="58" t="s">
        <v>267</v>
      </c>
      <c r="I169" t="s">
        <v>89</v>
      </c>
    </row>
    <row r="170" spans="8:9" ht="15.95">
      <c r="H170" s="57" t="s">
        <v>268</v>
      </c>
      <c r="I170" t="s">
        <v>89</v>
      </c>
    </row>
    <row r="171" spans="8:9" ht="15.95">
      <c r="H171" s="58" t="s">
        <v>269</v>
      </c>
      <c r="I171" t="s">
        <v>89</v>
      </c>
    </row>
    <row r="172" spans="8:9" ht="15.95">
      <c r="H172" s="58" t="s">
        <v>270</v>
      </c>
      <c r="I172" t="s">
        <v>89</v>
      </c>
    </row>
    <row r="173" spans="8:9" ht="15.95">
      <c r="H173" s="57" t="s">
        <v>271</v>
      </c>
      <c r="I173" t="s">
        <v>89</v>
      </c>
    </row>
    <row r="174" spans="8:9" ht="15.95">
      <c r="H174" s="58" t="s">
        <v>272</v>
      </c>
      <c r="I174" t="s">
        <v>89</v>
      </c>
    </row>
    <row r="175" spans="8:9" ht="15.95">
      <c r="H175" s="57" t="s">
        <v>273</v>
      </c>
      <c r="I175" t="s">
        <v>89</v>
      </c>
    </row>
    <row r="176" spans="8:9" ht="15.95">
      <c r="H176" s="58" t="s">
        <v>274</v>
      </c>
      <c r="I176" t="s">
        <v>89</v>
      </c>
    </row>
    <row r="177" spans="8:9" ht="15.95">
      <c r="H177" s="58" t="s">
        <v>275</v>
      </c>
      <c r="I177" t="s">
        <v>89</v>
      </c>
    </row>
    <row r="178" spans="8:9" ht="15.95">
      <c r="H178" s="57" t="s">
        <v>276</v>
      </c>
      <c r="I178" t="s">
        <v>89</v>
      </c>
    </row>
    <row r="179" spans="8:9" ht="15.95">
      <c r="H179" s="58" t="s">
        <v>277</v>
      </c>
      <c r="I179" t="s">
        <v>89</v>
      </c>
    </row>
    <row r="180" spans="8:9" ht="15.95">
      <c r="H180" s="58" t="s">
        <v>278</v>
      </c>
      <c r="I180" t="s">
        <v>89</v>
      </c>
    </row>
    <row r="181" spans="8:9" ht="15.95">
      <c r="H181" s="57" t="s">
        <v>279</v>
      </c>
      <c r="I181" t="s">
        <v>89</v>
      </c>
    </row>
    <row r="182" spans="8:9" ht="15.95">
      <c r="H182" s="57" t="s">
        <v>280</v>
      </c>
      <c r="I182" t="s">
        <v>89</v>
      </c>
    </row>
    <row r="183" spans="8:9" ht="15.95">
      <c r="H183" s="57" t="s">
        <v>281</v>
      </c>
      <c r="I183" t="s">
        <v>89</v>
      </c>
    </row>
    <row r="184" spans="8:9" ht="15.95">
      <c r="H184" s="58" t="s">
        <v>282</v>
      </c>
      <c r="I184" t="s">
        <v>89</v>
      </c>
    </row>
    <row r="185" spans="8:9" ht="15.95">
      <c r="H185" s="57" t="s">
        <v>283</v>
      </c>
      <c r="I185" t="s">
        <v>89</v>
      </c>
    </row>
    <row r="186" spans="8:9" ht="15.95">
      <c r="H186" s="57" t="s">
        <v>284</v>
      </c>
      <c r="I186" t="s">
        <v>89</v>
      </c>
    </row>
    <row r="187" spans="8:9" ht="15.95">
      <c r="H187" s="58" t="s">
        <v>285</v>
      </c>
      <c r="I187" t="s">
        <v>89</v>
      </c>
    </row>
    <row r="188" spans="8:9" ht="15.95">
      <c r="H188" s="58" t="s">
        <v>286</v>
      </c>
      <c r="I188" t="s">
        <v>89</v>
      </c>
    </row>
    <row r="189" spans="8:9" ht="15.95">
      <c r="H189" s="58" t="s">
        <v>287</v>
      </c>
      <c r="I189" t="s">
        <v>89</v>
      </c>
    </row>
    <row r="190" spans="8:9" ht="15.95">
      <c r="H190" s="57" t="s">
        <v>288</v>
      </c>
      <c r="I190" t="s">
        <v>89</v>
      </c>
    </row>
    <row r="191" spans="8:9" ht="15.95">
      <c r="H191" s="57" t="s">
        <v>289</v>
      </c>
      <c r="I191" t="s">
        <v>89</v>
      </c>
    </row>
    <row r="192" spans="8:9" ht="15.95">
      <c r="H192" s="57" t="s">
        <v>290</v>
      </c>
      <c r="I192" t="s">
        <v>89</v>
      </c>
    </row>
    <row r="193" spans="8:9" ht="15.95">
      <c r="H193" s="58" t="s">
        <v>291</v>
      </c>
      <c r="I193" t="s">
        <v>89</v>
      </c>
    </row>
    <row r="194" spans="8:9" ht="15.95">
      <c r="H194" s="57" t="s">
        <v>292</v>
      </c>
      <c r="I194" t="s">
        <v>89</v>
      </c>
    </row>
    <row r="195" spans="8:9" ht="15.95">
      <c r="H195" s="57" t="s">
        <v>293</v>
      </c>
      <c r="I195" t="s">
        <v>89</v>
      </c>
    </row>
    <row r="196" spans="8:9" ht="15.95">
      <c r="H196" s="57" t="s">
        <v>294</v>
      </c>
      <c r="I196" t="s">
        <v>89</v>
      </c>
    </row>
    <row r="197" spans="8:9" ht="15.95">
      <c r="H197" s="58" t="s">
        <v>295</v>
      </c>
      <c r="I197" t="s">
        <v>89</v>
      </c>
    </row>
    <row r="198" spans="8:9" ht="15.95">
      <c r="H198" s="58" t="s">
        <v>296</v>
      </c>
      <c r="I198" t="s">
        <v>89</v>
      </c>
    </row>
    <row r="199" spans="8:9" ht="15.95">
      <c r="H199" s="58" t="s">
        <v>297</v>
      </c>
      <c r="I199" t="s">
        <v>89</v>
      </c>
    </row>
    <row r="200" spans="8:9" ht="15.95">
      <c r="H200" s="58" t="s">
        <v>298</v>
      </c>
      <c r="I200" t="s">
        <v>89</v>
      </c>
    </row>
    <row r="201" spans="8:9" ht="15.95">
      <c r="H201" s="57" t="s">
        <v>299</v>
      </c>
      <c r="I201" t="s">
        <v>89</v>
      </c>
    </row>
    <row r="202" spans="8:9" ht="15.95">
      <c r="H202" s="58" t="s">
        <v>300</v>
      </c>
      <c r="I202" t="s">
        <v>89</v>
      </c>
    </row>
    <row r="203" spans="8:9" ht="15.95">
      <c r="H203" s="57" t="s">
        <v>302</v>
      </c>
      <c r="I203" t="s">
        <v>89</v>
      </c>
    </row>
    <row r="204" spans="8:9" ht="15.95">
      <c r="H204" s="58" t="s">
        <v>303</v>
      </c>
      <c r="I204" t="s">
        <v>89</v>
      </c>
    </row>
    <row r="205" spans="8:9" ht="15.95">
      <c r="H205" s="58" t="s">
        <v>304</v>
      </c>
      <c r="I205" t="s">
        <v>89</v>
      </c>
    </row>
    <row r="206" spans="8:9" ht="15.95">
      <c r="H206" s="58" t="s">
        <v>305</v>
      </c>
      <c r="I206" t="s">
        <v>89</v>
      </c>
    </row>
    <row r="207" spans="8:9" ht="15.95">
      <c r="H207" s="57" t="s">
        <v>306</v>
      </c>
      <c r="I207" t="s">
        <v>89</v>
      </c>
    </row>
    <row r="208" spans="8:9" ht="15.95">
      <c r="H208" s="58" t="s">
        <v>307</v>
      </c>
      <c r="I208" t="s">
        <v>89</v>
      </c>
    </row>
    <row r="209" spans="8:9" ht="15.95">
      <c r="H209" s="58" t="s">
        <v>308</v>
      </c>
      <c r="I209" t="s">
        <v>89</v>
      </c>
    </row>
    <row r="210" spans="8:9" ht="15.95">
      <c r="H210" s="57" t="s">
        <v>309</v>
      </c>
      <c r="I210" t="s">
        <v>89</v>
      </c>
    </row>
    <row r="211" spans="8:9" ht="15.95">
      <c r="H211" s="58" t="s">
        <v>310</v>
      </c>
      <c r="I211" t="s">
        <v>89</v>
      </c>
    </row>
    <row r="212" spans="8:9" ht="15.95">
      <c r="H212" s="57" t="s">
        <v>311</v>
      </c>
      <c r="I212" t="s">
        <v>89</v>
      </c>
    </row>
    <row r="213" spans="8:9" ht="15.95">
      <c r="H213" s="58" t="s">
        <v>312</v>
      </c>
      <c r="I213" t="s">
        <v>89</v>
      </c>
    </row>
    <row r="214" spans="8:9" ht="15.95">
      <c r="H214" s="57" t="s">
        <v>313</v>
      </c>
      <c r="I214" t="s">
        <v>89</v>
      </c>
    </row>
    <row r="215" spans="8:9" ht="15.95">
      <c r="H215" s="58" t="s">
        <v>314</v>
      </c>
      <c r="I215" t="s">
        <v>89</v>
      </c>
    </row>
    <row r="216" spans="8:9" ht="15.95">
      <c r="H216" s="57" t="s">
        <v>315</v>
      </c>
      <c r="I216" t="s">
        <v>89</v>
      </c>
    </row>
    <row r="217" spans="8:9" ht="15.95">
      <c r="H217" s="58" t="s">
        <v>316</v>
      </c>
      <c r="I217" t="s">
        <v>89</v>
      </c>
    </row>
    <row r="218" spans="8:9" ht="15.95">
      <c r="H218" s="58" t="s">
        <v>317</v>
      </c>
      <c r="I218" t="s">
        <v>89</v>
      </c>
    </row>
    <row r="219" spans="8:9" ht="15.95">
      <c r="H219" s="58" t="s">
        <v>318</v>
      </c>
      <c r="I219" t="s">
        <v>89</v>
      </c>
    </row>
    <row r="220" spans="8:9" ht="15.95">
      <c r="H220" s="57" t="s">
        <v>319</v>
      </c>
      <c r="I220" t="s">
        <v>89</v>
      </c>
    </row>
    <row r="221" spans="8:9" ht="15.95">
      <c r="H221" s="57" t="s">
        <v>320</v>
      </c>
      <c r="I221" t="s">
        <v>89</v>
      </c>
    </row>
    <row r="222" spans="8:9" ht="15.95">
      <c r="H222" s="58" t="s">
        <v>321</v>
      </c>
      <c r="I222" t="s">
        <v>89</v>
      </c>
    </row>
    <row r="223" spans="8:9" ht="15.95">
      <c r="H223" s="58" t="s">
        <v>322</v>
      </c>
      <c r="I223" t="s">
        <v>89</v>
      </c>
    </row>
    <row r="224" spans="8:9" ht="15.95">
      <c r="H224" s="57" t="s">
        <v>323</v>
      </c>
      <c r="I224" t="s">
        <v>89</v>
      </c>
    </row>
    <row r="225" spans="8:9" ht="15.95">
      <c r="H225" s="57" t="s">
        <v>324</v>
      </c>
      <c r="I225" t="s">
        <v>89</v>
      </c>
    </row>
    <row r="226" spans="8:9" ht="15.95">
      <c r="H226" s="57" t="s">
        <v>325</v>
      </c>
      <c r="I226" t="s">
        <v>89</v>
      </c>
    </row>
    <row r="227" spans="8:9" ht="15.95">
      <c r="H227" s="57" t="s">
        <v>327</v>
      </c>
      <c r="I227" t="s">
        <v>89</v>
      </c>
    </row>
    <row r="228" spans="8:9" ht="15.95">
      <c r="H228" s="58" t="s">
        <v>328</v>
      </c>
      <c r="I228" t="s">
        <v>89</v>
      </c>
    </row>
    <row r="229" spans="8:9" ht="15.95">
      <c r="H229" s="58" t="s">
        <v>329</v>
      </c>
      <c r="I229" t="s">
        <v>89</v>
      </c>
    </row>
    <row r="230" spans="8:9" ht="15.95">
      <c r="H230" s="57" t="s">
        <v>330</v>
      </c>
      <c r="I230" t="s">
        <v>89</v>
      </c>
    </row>
    <row r="231" spans="8:9" ht="15.95">
      <c r="H231" s="58" t="s">
        <v>331</v>
      </c>
      <c r="I231" t="s">
        <v>89</v>
      </c>
    </row>
    <row r="232" spans="8:9" ht="15.95">
      <c r="H232" s="57" t="s">
        <v>332</v>
      </c>
      <c r="I232" t="s">
        <v>89</v>
      </c>
    </row>
    <row r="233" spans="8:9" ht="15.95">
      <c r="H233" s="58" t="s">
        <v>333</v>
      </c>
      <c r="I233" t="s">
        <v>89</v>
      </c>
    </row>
    <row r="234" spans="8:9" ht="15.95">
      <c r="H234" s="58" t="s">
        <v>334</v>
      </c>
      <c r="I234" t="s">
        <v>89</v>
      </c>
    </row>
    <row r="235" spans="8:9" ht="15.95">
      <c r="H235" s="57" t="s">
        <v>335</v>
      </c>
      <c r="I235" t="s">
        <v>89</v>
      </c>
    </row>
    <row r="236" spans="8:9" ht="15.95">
      <c r="H236" s="57" t="s">
        <v>336</v>
      </c>
      <c r="I236" t="s">
        <v>89</v>
      </c>
    </row>
    <row r="237" spans="8:9" ht="15.95">
      <c r="H237" s="57" t="s">
        <v>337</v>
      </c>
      <c r="I237" t="s">
        <v>89</v>
      </c>
    </row>
    <row r="238" spans="8:9" ht="15.95">
      <c r="H238" s="58" t="s">
        <v>338</v>
      </c>
      <c r="I238" t="s">
        <v>89</v>
      </c>
    </row>
    <row r="239" spans="8:9" ht="15.95">
      <c r="H239" s="58" t="s">
        <v>339</v>
      </c>
      <c r="I239" t="s">
        <v>89</v>
      </c>
    </row>
    <row r="240" spans="8:9" ht="15.95">
      <c r="H240" s="58" t="s">
        <v>340</v>
      </c>
      <c r="I240" t="s">
        <v>89</v>
      </c>
    </row>
    <row r="241" spans="8:9" ht="15.95">
      <c r="H241" s="58" t="s">
        <v>341</v>
      </c>
      <c r="I241" t="s">
        <v>89</v>
      </c>
    </row>
    <row r="242" spans="8:9" ht="15.95">
      <c r="H242" s="57" t="s">
        <v>342</v>
      </c>
      <c r="I242" t="s">
        <v>89</v>
      </c>
    </row>
    <row r="243" spans="8:9" ht="15.95">
      <c r="H243" s="58" t="s">
        <v>343</v>
      </c>
      <c r="I243" t="s">
        <v>89</v>
      </c>
    </row>
    <row r="244" spans="8:9" ht="15.95">
      <c r="H244" s="58" t="s">
        <v>344</v>
      </c>
      <c r="I244" t="s">
        <v>89</v>
      </c>
    </row>
    <row r="245" spans="8:9" ht="15.95">
      <c r="H245" s="57" t="s">
        <v>345</v>
      </c>
      <c r="I245" t="s">
        <v>89</v>
      </c>
    </row>
    <row r="246" spans="8:9" ht="15.95">
      <c r="H246" s="58" t="s">
        <v>346</v>
      </c>
      <c r="I246" t="s">
        <v>89</v>
      </c>
    </row>
    <row r="247" spans="8:9" ht="15.95">
      <c r="H247" s="58" t="s">
        <v>347</v>
      </c>
      <c r="I247" t="s">
        <v>89</v>
      </c>
    </row>
    <row r="248" spans="8:9" ht="15.95">
      <c r="H248" s="57" t="s">
        <v>348</v>
      </c>
      <c r="I248" t="s">
        <v>89</v>
      </c>
    </row>
    <row r="249" spans="8:9" ht="15.95">
      <c r="H249" s="58" t="s">
        <v>349</v>
      </c>
      <c r="I249" t="s">
        <v>89</v>
      </c>
    </row>
    <row r="250" spans="8:9" ht="15.95">
      <c r="H250" s="58" t="s">
        <v>350</v>
      </c>
      <c r="I250" t="s">
        <v>89</v>
      </c>
    </row>
    <row r="251" spans="8:9" ht="15.95">
      <c r="H251" s="58" t="s">
        <v>351</v>
      </c>
      <c r="I251" t="s">
        <v>89</v>
      </c>
    </row>
    <row r="252" spans="8:9" ht="15.95">
      <c r="H252" s="58" t="s">
        <v>352</v>
      </c>
      <c r="I252" t="s">
        <v>89</v>
      </c>
    </row>
    <row r="253" spans="8:9" ht="15.95">
      <c r="H253" s="57" t="s">
        <v>353</v>
      </c>
      <c r="I253" t="s">
        <v>89</v>
      </c>
    </row>
    <row r="254" spans="8:9" ht="15.95">
      <c r="H254" s="57" t="s">
        <v>354</v>
      </c>
      <c r="I254" t="s">
        <v>89</v>
      </c>
    </row>
    <row r="255" spans="8:9" ht="15.95">
      <c r="H255" s="58" t="s">
        <v>355</v>
      </c>
      <c r="I255" t="s">
        <v>89</v>
      </c>
    </row>
    <row r="256" spans="8:9" ht="15.95">
      <c r="H256" s="58" t="s">
        <v>356</v>
      </c>
      <c r="I256" t="s">
        <v>89</v>
      </c>
    </row>
    <row r="257" spans="8:9" ht="15.95">
      <c r="H257" s="58" t="s">
        <v>357</v>
      </c>
      <c r="I257" t="s">
        <v>89</v>
      </c>
    </row>
    <row r="258" spans="8:9" ht="15.95">
      <c r="H258" s="58" t="s">
        <v>358</v>
      </c>
      <c r="I258" t="s">
        <v>89</v>
      </c>
    </row>
    <row r="259" spans="8:9" ht="15.95">
      <c r="H259" s="57" t="s">
        <v>359</v>
      </c>
      <c r="I259" t="s">
        <v>89</v>
      </c>
    </row>
    <row r="260" spans="8:9" ht="15.95">
      <c r="H260" s="57" t="s">
        <v>360</v>
      </c>
      <c r="I260" t="s">
        <v>89</v>
      </c>
    </row>
    <row r="261" spans="8:9" ht="15.95">
      <c r="H261" s="58" t="s">
        <v>361</v>
      </c>
      <c r="I261" t="s">
        <v>89</v>
      </c>
    </row>
    <row r="262" spans="8:9" ht="15.95">
      <c r="H262" s="57" t="s">
        <v>362</v>
      </c>
      <c r="I262" t="s">
        <v>89</v>
      </c>
    </row>
    <row r="263" spans="8:9" ht="15.95">
      <c r="H263" s="57" t="s">
        <v>363</v>
      </c>
      <c r="I263" t="s">
        <v>89</v>
      </c>
    </row>
    <row r="264" spans="8:9" ht="15.95">
      <c r="H264" s="57" t="s">
        <v>364</v>
      </c>
      <c r="I264" t="s">
        <v>89</v>
      </c>
    </row>
    <row r="265" spans="8:9" ht="15.95">
      <c r="H265" s="57" t="s">
        <v>365</v>
      </c>
      <c r="I265" t="s">
        <v>89</v>
      </c>
    </row>
    <row r="266" spans="8:9" ht="15.95">
      <c r="H266" s="58" t="s">
        <v>366</v>
      </c>
      <c r="I266" t="s">
        <v>89</v>
      </c>
    </row>
    <row r="267" spans="8:9" ht="15.95">
      <c r="H267" s="58" t="s">
        <v>367</v>
      </c>
      <c r="I267" t="s">
        <v>89</v>
      </c>
    </row>
    <row r="268" spans="8:9" ht="15.95">
      <c r="H268" s="57" t="s">
        <v>368</v>
      </c>
      <c r="I268" t="s">
        <v>89</v>
      </c>
    </row>
    <row r="269" spans="8:9" ht="15.95">
      <c r="H269" s="58" t="s">
        <v>369</v>
      </c>
      <c r="I269" t="s">
        <v>89</v>
      </c>
    </row>
    <row r="270" spans="8:9" ht="15.95">
      <c r="H270" s="57" t="s">
        <v>370</v>
      </c>
      <c r="I270" t="s">
        <v>89</v>
      </c>
    </row>
    <row r="271" spans="8:9" ht="15.95">
      <c r="H271" s="57" t="s">
        <v>371</v>
      </c>
      <c r="I271" t="s">
        <v>89</v>
      </c>
    </row>
    <row r="272" spans="8:9" ht="15.95">
      <c r="H272" s="58" t="s">
        <v>372</v>
      </c>
      <c r="I272" t="s">
        <v>89</v>
      </c>
    </row>
    <row r="273" spans="8:9" ht="15.95">
      <c r="H273" s="58" t="s">
        <v>373</v>
      </c>
      <c r="I273" t="s">
        <v>89</v>
      </c>
    </row>
    <row r="274" spans="8:9" ht="15.95">
      <c r="H274" s="57" t="s">
        <v>374</v>
      </c>
      <c r="I274" t="s">
        <v>89</v>
      </c>
    </row>
    <row r="275" spans="8:9" ht="15.95">
      <c r="H275" s="58" t="s">
        <v>375</v>
      </c>
      <c r="I275" t="s">
        <v>89</v>
      </c>
    </row>
    <row r="276" spans="8:9" ht="15.95">
      <c r="H276" s="58" t="s">
        <v>376</v>
      </c>
      <c r="I276" t="s">
        <v>89</v>
      </c>
    </row>
    <row r="277" spans="8:9" ht="15.95">
      <c r="H277" s="58" t="s">
        <v>377</v>
      </c>
      <c r="I277" t="s">
        <v>89</v>
      </c>
    </row>
    <row r="278" spans="8:9" ht="15.95">
      <c r="H278" s="57" t="s">
        <v>378</v>
      </c>
      <c r="I278" t="s">
        <v>89</v>
      </c>
    </row>
    <row r="279" spans="8:9" ht="15.95">
      <c r="H279" s="57" t="s">
        <v>379</v>
      </c>
      <c r="I279" t="s">
        <v>89</v>
      </c>
    </row>
    <row r="280" spans="8:9" ht="15.95">
      <c r="H280" s="58" t="s">
        <v>380</v>
      </c>
      <c r="I280" t="s">
        <v>89</v>
      </c>
    </row>
    <row r="281" spans="8:9" ht="15.95">
      <c r="H281" s="57" t="s">
        <v>381</v>
      </c>
      <c r="I281" t="s">
        <v>89</v>
      </c>
    </row>
    <row r="282" spans="8:9" ht="15.95">
      <c r="H282" s="58" t="s">
        <v>382</v>
      </c>
      <c r="I282" t="s">
        <v>89</v>
      </c>
    </row>
    <row r="283" spans="8:9" ht="15.95">
      <c r="H283" s="58" t="s">
        <v>383</v>
      </c>
      <c r="I283" t="s">
        <v>89</v>
      </c>
    </row>
    <row r="284" spans="8:9" ht="15.95">
      <c r="H284" s="58" t="s">
        <v>384</v>
      </c>
      <c r="I284" t="s">
        <v>89</v>
      </c>
    </row>
    <row r="285" spans="8:9" ht="15.95">
      <c r="H285" s="58" t="s">
        <v>385</v>
      </c>
      <c r="I285" t="s">
        <v>89</v>
      </c>
    </row>
    <row r="286" spans="8:9" ht="15.95">
      <c r="H286" s="58" t="s">
        <v>386</v>
      </c>
      <c r="I286" t="s">
        <v>89</v>
      </c>
    </row>
    <row r="287" spans="8:9" ht="15.95">
      <c r="H287" s="57" t="s">
        <v>387</v>
      </c>
      <c r="I287" t="s">
        <v>89</v>
      </c>
    </row>
    <row r="288" spans="8:9" ht="15.95">
      <c r="H288" s="57" t="s">
        <v>388</v>
      </c>
      <c r="I288" t="s">
        <v>89</v>
      </c>
    </row>
    <row r="289" spans="8:9" ht="15.95">
      <c r="H289" s="58" t="s">
        <v>389</v>
      </c>
      <c r="I289" t="s">
        <v>89</v>
      </c>
    </row>
    <row r="290" spans="8:9" ht="15.95">
      <c r="H290" s="57" t="s">
        <v>390</v>
      </c>
      <c r="I290" t="s">
        <v>89</v>
      </c>
    </row>
    <row r="291" spans="8:9" ht="15.95">
      <c r="H291" s="57" t="s">
        <v>391</v>
      </c>
      <c r="I291" t="s">
        <v>89</v>
      </c>
    </row>
    <row r="292" spans="8:9" ht="15.95">
      <c r="H292" s="57" t="s">
        <v>392</v>
      </c>
      <c r="I292" t="s">
        <v>89</v>
      </c>
    </row>
    <row r="293" spans="8:9" ht="15.95">
      <c r="H293" s="57" t="s">
        <v>393</v>
      </c>
      <c r="I293" t="s">
        <v>89</v>
      </c>
    </row>
    <row r="294" spans="8:9" ht="15.95">
      <c r="H294" s="58" t="s">
        <v>394</v>
      </c>
      <c r="I294" t="s">
        <v>89</v>
      </c>
    </row>
    <row r="295" spans="8:9" ht="15.95">
      <c r="H295" s="57" t="s">
        <v>395</v>
      </c>
      <c r="I295" t="s">
        <v>89</v>
      </c>
    </row>
    <row r="296" spans="8:9" ht="15.95">
      <c r="H296" s="58" t="s">
        <v>396</v>
      </c>
      <c r="I296" t="s">
        <v>89</v>
      </c>
    </row>
    <row r="297" spans="8:9" ht="15.95">
      <c r="H297" s="58" t="s">
        <v>397</v>
      </c>
      <c r="I297" t="s">
        <v>89</v>
      </c>
    </row>
    <row r="298" spans="8:9" ht="15.95">
      <c r="H298" s="58" t="s">
        <v>398</v>
      </c>
      <c r="I298" t="s">
        <v>89</v>
      </c>
    </row>
    <row r="299" spans="8:9" ht="15.95">
      <c r="H299" s="57" t="s">
        <v>399</v>
      </c>
      <c r="I299" t="s">
        <v>89</v>
      </c>
    </row>
    <row r="300" spans="8:9" ht="15.95">
      <c r="H300" s="58" t="s">
        <v>400</v>
      </c>
      <c r="I300" t="s">
        <v>89</v>
      </c>
    </row>
    <row r="301" spans="8:9" ht="15.95">
      <c r="H301" s="57" t="s">
        <v>401</v>
      </c>
      <c r="I301" t="s">
        <v>89</v>
      </c>
    </row>
    <row r="302" spans="8:9" ht="15.95">
      <c r="H302" s="57" t="s">
        <v>402</v>
      </c>
      <c r="I302" t="s">
        <v>89</v>
      </c>
    </row>
    <row r="303" spans="8:9" ht="15.95">
      <c r="H303" s="58" t="s">
        <v>403</v>
      </c>
      <c r="I303" t="s">
        <v>89</v>
      </c>
    </row>
    <row r="304" spans="8:9" ht="15.95">
      <c r="H304" s="57" t="s">
        <v>404</v>
      </c>
      <c r="I304" t="s">
        <v>89</v>
      </c>
    </row>
    <row r="305" spans="8:9" ht="15.95">
      <c r="H305" s="58" t="s">
        <v>405</v>
      </c>
      <c r="I305" t="s">
        <v>89</v>
      </c>
    </row>
    <row r="306" spans="8:9" ht="15.95">
      <c r="H306" s="57" t="s">
        <v>406</v>
      </c>
      <c r="I306" t="s">
        <v>89</v>
      </c>
    </row>
    <row r="307" spans="8:9" ht="15.95">
      <c r="H307" s="58" t="s">
        <v>407</v>
      </c>
      <c r="I307" t="s">
        <v>89</v>
      </c>
    </row>
    <row r="308" spans="8:9" ht="15.95">
      <c r="H308" s="58" t="s">
        <v>408</v>
      </c>
      <c r="I308" t="s">
        <v>89</v>
      </c>
    </row>
    <row r="309" spans="8:9" ht="15.95">
      <c r="H309" s="58" t="s">
        <v>409</v>
      </c>
      <c r="I309" t="s">
        <v>89</v>
      </c>
    </row>
    <row r="310" spans="8:9" ht="15.95">
      <c r="H310" s="58" t="s">
        <v>410</v>
      </c>
      <c r="I310" t="s">
        <v>89</v>
      </c>
    </row>
    <row r="311" spans="8:9" ht="15.95">
      <c r="H311" s="57" t="s">
        <v>411</v>
      </c>
      <c r="I311" t="s">
        <v>89</v>
      </c>
    </row>
    <row r="312" spans="8:9" ht="15.95">
      <c r="H312" s="57" t="s">
        <v>412</v>
      </c>
      <c r="I312" t="s">
        <v>89</v>
      </c>
    </row>
    <row r="313" spans="8:9" ht="15.95">
      <c r="H313" s="57" t="s">
        <v>413</v>
      </c>
      <c r="I313" t="s">
        <v>89</v>
      </c>
    </row>
    <row r="314" spans="8:9" ht="15.95">
      <c r="H314" s="57" t="s">
        <v>414</v>
      </c>
      <c r="I314" t="s">
        <v>89</v>
      </c>
    </row>
    <row r="315" spans="8:9" ht="15.95">
      <c r="H315" s="58" t="s">
        <v>415</v>
      </c>
      <c r="I315" t="s">
        <v>89</v>
      </c>
    </row>
    <row r="316" spans="8:9" ht="15.95">
      <c r="H316" s="57" t="s">
        <v>416</v>
      </c>
      <c r="I316" t="s">
        <v>89</v>
      </c>
    </row>
    <row r="317" spans="8:9" ht="15.95">
      <c r="H317" s="57" t="s">
        <v>417</v>
      </c>
      <c r="I317" t="s">
        <v>89</v>
      </c>
    </row>
    <row r="318" spans="8:9" ht="15.95">
      <c r="H318" s="82" t="s">
        <v>418</v>
      </c>
      <c r="I318" t="s">
        <v>89</v>
      </c>
    </row>
    <row r="319" spans="8:9" ht="15.95">
      <c r="H319" s="58" t="s">
        <v>419</v>
      </c>
      <c r="I319" t="s">
        <v>89</v>
      </c>
    </row>
    <row r="320" spans="8:9" ht="15.95">
      <c r="H320" s="57" t="s">
        <v>420</v>
      </c>
      <c r="I320" t="s">
        <v>89</v>
      </c>
    </row>
    <row r="321" spans="8:9" ht="15.95">
      <c r="H321" s="57" t="s">
        <v>421</v>
      </c>
      <c r="I321" t="s">
        <v>89</v>
      </c>
    </row>
    <row r="322" spans="8:9" ht="15.95">
      <c r="H322" s="58" t="s">
        <v>422</v>
      </c>
      <c r="I322" t="s">
        <v>89</v>
      </c>
    </row>
    <row r="323" spans="8:9" ht="15.95">
      <c r="H323" s="58" t="s">
        <v>423</v>
      </c>
      <c r="I323" t="s">
        <v>89</v>
      </c>
    </row>
    <row r="324" spans="8:9" ht="15.95">
      <c r="H324" s="57" t="s">
        <v>424</v>
      </c>
      <c r="I324" t="s">
        <v>89</v>
      </c>
    </row>
    <row r="325" spans="8:9" ht="15.95">
      <c r="H325" s="58" t="s">
        <v>425</v>
      </c>
      <c r="I325" t="s">
        <v>89</v>
      </c>
    </row>
    <row r="326" spans="8:9" ht="15.95">
      <c r="H326" s="57" t="s">
        <v>426</v>
      </c>
      <c r="I326" t="s">
        <v>89</v>
      </c>
    </row>
    <row r="327" spans="8:9" ht="15.95">
      <c r="H327" s="57" t="s">
        <v>427</v>
      </c>
      <c r="I327" t="s">
        <v>89</v>
      </c>
    </row>
    <row r="328" spans="8:9" ht="15.95">
      <c r="H328" s="58" t="s">
        <v>428</v>
      </c>
      <c r="I328" t="s">
        <v>89</v>
      </c>
    </row>
    <row r="329" spans="8:9" ht="15.95">
      <c r="H329" s="58" t="s">
        <v>429</v>
      </c>
      <c r="I329" t="s">
        <v>89</v>
      </c>
    </row>
    <row r="330" spans="8:9" ht="15.95">
      <c r="H330" s="57" t="s">
        <v>430</v>
      </c>
      <c r="I330" t="s">
        <v>89</v>
      </c>
    </row>
    <row r="331" spans="8:9" ht="15.95">
      <c r="H331" s="57" t="s">
        <v>431</v>
      </c>
      <c r="I331" t="s">
        <v>89</v>
      </c>
    </row>
    <row r="332" spans="8:9" ht="15.95">
      <c r="H332" s="58" t="s">
        <v>432</v>
      </c>
      <c r="I332" t="s">
        <v>89</v>
      </c>
    </row>
    <row r="333" spans="8:9" ht="15.95">
      <c r="H333" s="57" t="s">
        <v>433</v>
      </c>
      <c r="I333" t="s">
        <v>89</v>
      </c>
    </row>
    <row r="334" spans="8:9" ht="15.95">
      <c r="H334" s="58" t="s">
        <v>434</v>
      </c>
      <c r="I334" t="s">
        <v>89</v>
      </c>
    </row>
    <row r="335" spans="8:9" ht="15.95">
      <c r="H335" s="57" t="s">
        <v>435</v>
      </c>
      <c r="I335" t="s">
        <v>89</v>
      </c>
    </row>
    <row r="336" spans="8:9" ht="15.95">
      <c r="H336" s="58" t="s">
        <v>436</v>
      </c>
      <c r="I336" t="s">
        <v>89</v>
      </c>
    </row>
    <row r="337" spans="8:9" ht="15.95">
      <c r="H337" s="57" t="s">
        <v>437</v>
      </c>
      <c r="I337" t="s">
        <v>89</v>
      </c>
    </row>
    <row r="338" spans="8:9" ht="15.95">
      <c r="H338" s="57" t="s">
        <v>438</v>
      </c>
      <c r="I338" t="s">
        <v>89</v>
      </c>
    </row>
    <row r="339" spans="8:9" ht="15.95">
      <c r="H339" s="58" t="s">
        <v>439</v>
      </c>
      <c r="I339" t="s">
        <v>89</v>
      </c>
    </row>
    <row r="340" spans="8:9" ht="15.95">
      <c r="H340" s="57" t="s">
        <v>440</v>
      </c>
      <c r="I340" t="s">
        <v>89</v>
      </c>
    </row>
    <row r="341" spans="8:9" ht="15.95">
      <c r="H341" s="58" t="s">
        <v>441</v>
      </c>
      <c r="I341" t="s">
        <v>89</v>
      </c>
    </row>
    <row r="342" spans="8:9" ht="15.95">
      <c r="H342" s="57" t="s">
        <v>442</v>
      </c>
      <c r="I342" t="s">
        <v>89</v>
      </c>
    </row>
    <row r="343" spans="8:9" ht="15.95">
      <c r="H343" s="57" t="s">
        <v>443</v>
      </c>
      <c r="I343" t="s">
        <v>89</v>
      </c>
    </row>
    <row r="344" spans="8:9" ht="15.95">
      <c r="H344" s="57" t="s">
        <v>444</v>
      </c>
      <c r="I344" t="s">
        <v>89</v>
      </c>
    </row>
    <row r="345" spans="8:9" ht="15.95">
      <c r="H345" s="57" t="s">
        <v>445</v>
      </c>
      <c r="I345" t="s">
        <v>89</v>
      </c>
    </row>
    <row r="346" spans="8:9" ht="15.95">
      <c r="H346" s="57" t="s">
        <v>446</v>
      </c>
      <c r="I346" t="s">
        <v>89</v>
      </c>
    </row>
    <row r="347" spans="8:9" ht="15.95">
      <c r="H347" s="57" t="s">
        <v>447</v>
      </c>
      <c r="I347" t="s">
        <v>89</v>
      </c>
    </row>
    <row r="348" spans="8:9" ht="15.95">
      <c r="H348" s="58" t="s">
        <v>448</v>
      </c>
      <c r="I348" t="s">
        <v>89</v>
      </c>
    </row>
    <row r="349" spans="8:9" ht="15.95">
      <c r="H349" s="57" t="s">
        <v>449</v>
      </c>
      <c r="I349" t="s">
        <v>89</v>
      </c>
    </row>
    <row r="350" spans="8:9" ht="15.95">
      <c r="H350" s="58" t="s">
        <v>450</v>
      </c>
      <c r="I350" t="s">
        <v>89</v>
      </c>
    </row>
    <row r="351" spans="8:9" ht="15.95">
      <c r="H351" s="58" t="s">
        <v>451</v>
      </c>
      <c r="I351" t="s">
        <v>89</v>
      </c>
    </row>
    <row r="352" spans="8:9" ht="15.95">
      <c r="H352" s="57" t="s">
        <v>452</v>
      </c>
      <c r="I352" t="s">
        <v>89</v>
      </c>
    </row>
    <row r="353" spans="8:9" ht="15.95">
      <c r="H353" s="57" t="s">
        <v>453</v>
      </c>
      <c r="I353" t="s">
        <v>89</v>
      </c>
    </row>
    <row r="354" spans="8:9" ht="15.95">
      <c r="H354" s="58" t="s">
        <v>454</v>
      </c>
      <c r="I354" t="s">
        <v>89</v>
      </c>
    </row>
    <row r="355" spans="8:9" ht="15.95">
      <c r="H355" s="58" t="s">
        <v>455</v>
      </c>
      <c r="I355" t="s">
        <v>89</v>
      </c>
    </row>
    <row r="356" spans="8:9" ht="15.95">
      <c r="H356" s="57" t="s">
        <v>456</v>
      </c>
      <c r="I356" t="s">
        <v>89</v>
      </c>
    </row>
    <row r="357" spans="8:9" ht="15.95">
      <c r="H357" s="58" t="s">
        <v>457</v>
      </c>
      <c r="I357" t="s">
        <v>89</v>
      </c>
    </row>
    <row r="358" spans="8:9" ht="15.95">
      <c r="H358" s="58" t="s">
        <v>458</v>
      </c>
      <c r="I358" t="s">
        <v>89</v>
      </c>
    </row>
    <row r="359" spans="8:9" ht="15.95">
      <c r="H359" s="57" t="s">
        <v>459</v>
      </c>
      <c r="I359" t="s">
        <v>89</v>
      </c>
    </row>
    <row r="360" spans="8:9" ht="15.95">
      <c r="H360" s="57" t="s">
        <v>460</v>
      </c>
      <c r="I360" t="s">
        <v>89</v>
      </c>
    </row>
    <row r="361" spans="8:9" ht="15.95">
      <c r="H361" s="58" t="s">
        <v>461</v>
      </c>
      <c r="I361" t="s">
        <v>89</v>
      </c>
    </row>
    <row r="362" spans="8:9" ht="15.95">
      <c r="H362" s="57" t="s">
        <v>462</v>
      </c>
      <c r="I362" t="s">
        <v>89</v>
      </c>
    </row>
    <row r="363" spans="8:9" ht="15.95">
      <c r="H363" s="57" t="s">
        <v>463</v>
      </c>
      <c r="I363" t="s">
        <v>89</v>
      </c>
    </row>
    <row r="364" spans="8:9" ht="15.95">
      <c r="H364" s="57" t="s">
        <v>464</v>
      </c>
      <c r="I364" t="s">
        <v>89</v>
      </c>
    </row>
    <row r="365" spans="8:9" ht="15.95">
      <c r="H365" s="58" t="s">
        <v>465</v>
      </c>
      <c r="I365" t="s">
        <v>89</v>
      </c>
    </row>
    <row r="366" spans="8:9" ht="15.95">
      <c r="H366" s="58" t="s">
        <v>466</v>
      </c>
      <c r="I366" t="s">
        <v>89</v>
      </c>
    </row>
    <row r="367" spans="8:9" ht="15.95">
      <c r="H367" s="58" t="s">
        <v>467</v>
      </c>
      <c r="I367" t="s">
        <v>89</v>
      </c>
    </row>
    <row r="368" spans="8:9" ht="15.95">
      <c r="H368" s="58" t="s">
        <v>468</v>
      </c>
      <c r="I368" t="s">
        <v>89</v>
      </c>
    </row>
    <row r="369" spans="8:9" ht="15.95">
      <c r="H369" s="57" t="s">
        <v>469</v>
      </c>
      <c r="I369" t="s">
        <v>89</v>
      </c>
    </row>
    <row r="370" spans="8:9" ht="15.95">
      <c r="H370" s="58" t="s">
        <v>470</v>
      </c>
      <c r="I370" t="s">
        <v>89</v>
      </c>
    </row>
    <row r="371" spans="8:9" ht="15.95">
      <c r="H371" s="57" t="s">
        <v>471</v>
      </c>
      <c r="I371" t="s">
        <v>89</v>
      </c>
    </row>
    <row r="372" spans="8:9" ht="15.95">
      <c r="H372" s="57" t="s">
        <v>472</v>
      </c>
      <c r="I372" t="s">
        <v>89</v>
      </c>
    </row>
    <row r="373" spans="8:9" ht="15.95">
      <c r="H373" s="58" t="s">
        <v>473</v>
      </c>
      <c r="I373" t="s">
        <v>89</v>
      </c>
    </row>
    <row r="374" spans="8:9" ht="15.95">
      <c r="H374" s="57" t="s">
        <v>474</v>
      </c>
      <c r="I374" t="s">
        <v>89</v>
      </c>
    </row>
    <row r="375" spans="8:9" ht="15.95">
      <c r="H375" s="58" t="s">
        <v>475</v>
      </c>
      <c r="I375" t="s">
        <v>89</v>
      </c>
    </row>
    <row r="376" spans="8:9" ht="15.95">
      <c r="H376" s="57" t="s">
        <v>476</v>
      </c>
      <c r="I376" t="s">
        <v>89</v>
      </c>
    </row>
    <row r="377" spans="8:9" ht="15.95">
      <c r="H377" s="58" t="s">
        <v>477</v>
      </c>
      <c r="I377" t="s">
        <v>89</v>
      </c>
    </row>
    <row r="378" spans="8:9" ht="15.95">
      <c r="H378" s="57" t="s">
        <v>478</v>
      </c>
      <c r="I378" t="s">
        <v>89</v>
      </c>
    </row>
    <row r="379" spans="8:9" ht="15.95">
      <c r="H379" s="58" t="s">
        <v>479</v>
      </c>
      <c r="I379" t="s">
        <v>89</v>
      </c>
    </row>
    <row r="380" spans="8:9" ht="15.95">
      <c r="H380" s="58" t="s">
        <v>480</v>
      </c>
      <c r="I380" t="s">
        <v>89</v>
      </c>
    </row>
    <row r="381" spans="8:9" ht="15.95">
      <c r="H381" s="58" t="s">
        <v>481</v>
      </c>
      <c r="I381" t="s">
        <v>89</v>
      </c>
    </row>
    <row r="382" spans="8:9" ht="15.95">
      <c r="H382" s="57" t="s">
        <v>482</v>
      </c>
      <c r="I382" t="s">
        <v>89</v>
      </c>
    </row>
    <row r="383" spans="8:9" ht="15.95">
      <c r="H383" s="58" t="s">
        <v>483</v>
      </c>
      <c r="I383" t="s">
        <v>89</v>
      </c>
    </row>
    <row r="384" spans="8:9" ht="15.95">
      <c r="H384" s="58" t="s">
        <v>484</v>
      </c>
      <c r="I384" t="s">
        <v>89</v>
      </c>
    </row>
    <row r="385" spans="8:9" ht="15.95">
      <c r="H385" s="57" t="s">
        <v>485</v>
      </c>
      <c r="I385" t="s">
        <v>89</v>
      </c>
    </row>
    <row r="386" spans="8:9" ht="15.95">
      <c r="H386" s="57" t="s">
        <v>486</v>
      </c>
      <c r="I386" t="s">
        <v>89</v>
      </c>
    </row>
    <row r="387" spans="8:9" ht="15.95">
      <c r="H387" s="57" t="s">
        <v>487</v>
      </c>
      <c r="I387" t="s">
        <v>89</v>
      </c>
    </row>
    <row r="388" spans="8:9" ht="15.95">
      <c r="H388" s="58" t="s">
        <v>488</v>
      </c>
      <c r="I388" t="s">
        <v>89</v>
      </c>
    </row>
    <row r="389" spans="8:9" ht="15.95">
      <c r="H389" s="57" t="s">
        <v>489</v>
      </c>
      <c r="I389" t="s">
        <v>89</v>
      </c>
    </row>
    <row r="390" spans="8:9" ht="15.95">
      <c r="H390" s="57" t="s">
        <v>490</v>
      </c>
      <c r="I390" t="s">
        <v>89</v>
      </c>
    </row>
    <row r="391" spans="8:9" ht="15.95">
      <c r="H391" s="57" t="s">
        <v>491</v>
      </c>
      <c r="I391" t="s">
        <v>89</v>
      </c>
    </row>
    <row r="392" spans="8:9" ht="15.95">
      <c r="H392" s="57" t="s">
        <v>492</v>
      </c>
      <c r="I392" t="s">
        <v>89</v>
      </c>
    </row>
    <row r="393" spans="8:9" ht="15.95">
      <c r="H393" s="57" t="s">
        <v>493</v>
      </c>
      <c r="I393" t="s">
        <v>89</v>
      </c>
    </row>
    <row r="394" spans="8:9" ht="15.95">
      <c r="H394" s="57" t="s">
        <v>494</v>
      </c>
      <c r="I394" t="s">
        <v>89</v>
      </c>
    </row>
    <row r="395" spans="8:9" ht="15.95">
      <c r="H395" s="58" t="s">
        <v>495</v>
      </c>
      <c r="I395" t="s">
        <v>89</v>
      </c>
    </row>
    <row r="396" spans="8:9" ht="15.95">
      <c r="H396" s="57" t="s">
        <v>496</v>
      </c>
      <c r="I396" t="s">
        <v>89</v>
      </c>
    </row>
    <row r="397" spans="8:9" ht="15.95">
      <c r="H397" s="57" t="s">
        <v>497</v>
      </c>
      <c r="I397" t="s">
        <v>89</v>
      </c>
    </row>
    <row r="398" spans="8:9" ht="15.95">
      <c r="H398" s="57" t="s">
        <v>498</v>
      </c>
      <c r="I398" t="s">
        <v>89</v>
      </c>
    </row>
    <row r="399" spans="8:9" ht="15.95">
      <c r="H399" s="58" t="s">
        <v>499</v>
      </c>
      <c r="I399" t="s">
        <v>89</v>
      </c>
    </row>
    <row r="400" spans="8:9" ht="15.95">
      <c r="H400" s="58" t="s">
        <v>500</v>
      </c>
      <c r="I400" t="s">
        <v>89</v>
      </c>
    </row>
    <row r="401" spans="8:9" ht="15.95">
      <c r="H401" s="58" t="s">
        <v>501</v>
      </c>
      <c r="I401" t="s">
        <v>89</v>
      </c>
    </row>
    <row r="402" spans="8:9" ht="15.95">
      <c r="H402" s="57" t="s">
        <v>502</v>
      </c>
      <c r="I402" t="s">
        <v>89</v>
      </c>
    </row>
    <row r="403" spans="8:9" ht="15.95">
      <c r="H403" s="57" t="s">
        <v>503</v>
      </c>
      <c r="I403" t="s">
        <v>89</v>
      </c>
    </row>
    <row r="404" spans="8:9" ht="15.95">
      <c r="H404" s="57" t="s">
        <v>504</v>
      </c>
      <c r="I404" t="s">
        <v>89</v>
      </c>
    </row>
    <row r="405" spans="8:9" ht="15.95">
      <c r="H405" s="58" t="s">
        <v>505</v>
      </c>
      <c r="I405" t="s">
        <v>89</v>
      </c>
    </row>
    <row r="406" spans="8:9" ht="15.95">
      <c r="H406" s="57" t="s">
        <v>506</v>
      </c>
      <c r="I406" t="s">
        <v>89</v>
      </c>
    </row>
    <row r="407" spans="8:9" ht="15.95">
      <c r="H407" s="57" t="s">
        <v>507</v>
      </c>
      <c r="I407" t="s">
        <v>89</v>
      </c>
    </row>
    <row r="408" spans="8:9" ht="15.95">
      <c r="H408" s="57" t="s">
        <v>508</v>
      </c>
      <c r="I408" t="s">
        <v>89</v>
      </c>
    </row>
    <row r="409" spans="8:9" ht="15.95">
      <c r="H409" s="57" t="s">
        <v>509</v>
      </c>
      <c r="I409" t="s">
        <v>89</v>
      </c>
    </row>
    <row r="410" spans="8:9" ht="15.95">
      <c r="H410" s="58" t="s">
        <v>510</v>
      </c>
      <c r="I410" t="s">
        <v>89</v>
      </c>
    </row>
    <row r="411" spans="8:9" ht="15.95">
      <c r="H411" s="57" t="s">
        <v>511</v>
      </c>
      <c r="I411" t="s">
        <v>89</v>
      </c>
    </row>
    <row r="412" spans="8:9" ht="15.95">
      <c r="H412" s="57" t="s">
        <v>512</v>
      </c>
      <c r="I412" t="s">
        <v>89</v>
      </c>
    </row>
    <row r="413" spans="8:9" ht="15.95">
      <c r="H413" s="57" t="s">
        <v>513</v>
      </c>
      <c r="I413" t="s">
        <v>89</v>
      </c>
    </row>
    <row r="414" spans="8:9" ht="15.95">
      <c r="H414" s="58" t="s">
        <v>514</v>
      </c>
      <c r="I414" t="s">
        <v>89</v>
      </c>
    </row>
    <row r="415" spans="8:9" ht="15.95">
      <c r="H415" s="57" t="s">
        <v>515</v>
      </c>
      <c r="I415" t="s">
        <v>89</v>
      </c>
    </row>
    <row r="416" spans="8:9" ht="15.95">
      <c r="H416" s="57" t="s">
        <v>516</v>
      </c>
      <c r="I416" t="s">
        <v>89</v>
      </c>
    </row>
    <row r="417" spans="8:9" ht="15.95">
      <c r="H417" s="58" t="s">
        <v>517</v>
      </c>
      <c r="I417" t="s">
        <v>89</v>
      </c>
    </row>
    <row r="418" spans="8:9" ht="15.95">
      <c r="H418" s="58" t="s">
        <v>518</v>
      </c>
      <c r="I418" t="s">
        <v>89</v>
      </c>
    </row>
    <row r="419" spans="8:9" ht="15.95">
      <c r="H419" s="57" t="s">
        <v>519</v>
      </c>
      <c r="I419" t="s">
        <v>89</v>
      </c>
    </row>
    <row r="420" spans="8:9" ht="15.95">
      <c r="H420" s="57" t="s">
        <v>520</v>
      </c>
      <c r="I420" t="s">
        <v>89</v>
      </c>
    </row>
    <row r="421" spans="8:9" ht="15.95">
      <c r="H421" s="58" t="s">
        <v>521</v>
      </c>
      <c r="I421" t="s">
        <v>89</v>
      </c>
    </row>
    <row r="422" spans="8:9" ht="15.95">
      <c r="H422" s="57" t="s">
        <v>522</v>
      </c>
      <c r="I422" t="s">
        <v>89</v>
      </c>
    </row>
    <row r="423" spans="8:9" ht="15.95">
      <c r="H423" s="58" t="s">
        <v>523</v>
      </c>
      <c r="I423" t="s">
        <v>89</v>
      </c>
    </row>
    <row r="424" spans="8:9" ht="15.95">
      <c r="H424" s="57" t="s">
        <v>524</v>
      </c>
      <c r="I424" t="s">
        <v>89</v>
      </c>
    </row>
    <row r="425" spans="8:9" ht="15.95">
      <c r="H425" s="57" t="s">
        <v>525</v>
      </c>
      <c r="I425" t="s">
        <v>89</v>
      </c>
    </row>
    <row r="426" spans="8:9" ht="15.95">
      <c r="H426" s="58" t="s">
        <v>526</v>
      </c>
      <c r="I426" t="s">
        <v>89</v>
      </c>
    </row>
    <row r="427" spans="8:9" ht="15.95">
      <c r="H427" s="58" t="s">
        <v>527</v>
      </c>
      <c r="I427" t="s">
        <v>89</v>
      </c>
    </row>
    <row r="428" spans="8:9" ht="15.95">
      <c r="H428" s="57" t="s">
        <v>528</v>
      </c>
      <c r="I428" t="s">
        <v>89</v>
      </c>
    </row>
    <row r="429" spans="8:9" ht="15.95">
      <c r="H429" s="57" t="s">
        <v>529</v>
      </c>
      <c r="I429" t="s">
        <v>89</v>
      </c>
    </row>
    <row r="430" spans="8:9" ht="15.95">
      <c r="H430" s="58" t="s">
        <v>530</v>
      </c>
      <c r="I430" t="s">
        <v>89</v>
      </c>
    </row>
    <row r="431" spans="8:9" ht="15.95">
      <c r="H431" s="58" t="s">
        <v>531</v>
      </c>
      <c r="I431" t="s">
        <v>89</v>
      </c>
    </row>
    <row r="432" spans="8:9" ht="15.95">
      <c r="H432" s="57" t="s">
        <v>532</v>
      </c>
      <c r="I432" t="s">
        <v>89</v>
      </c>
    </row>
    <row r="433" spans="8:9" ht="15.95">
      <c r="H433" s="58" t="s">
        <v>533</v>
      </c>
      <c r="I433" t="s">
        <v>89</v>
      </c>
    </row>
    <row r="434" spans="8:9" ht="15.95">
      <c r="H434" s="57" t="s">
        <v>534</v>
      </c>
      <c r="I434" t="s">
        <v>89</v>
      </c>
    </row>
    <row r="435" spans="8:9" ht="15.95">
      <c r="H435" s="57" t="s">
        <v>535</v>
      </c>
      <c r="I435" t="s">
        <v>89</v>
      </c>
    </row>
    <row r="436" spans="8:9" ht="15.95">
      <c r="H436" s="57" t="s">
        <v>536</v>
      </c>
      <c r="I436" t="s">
        <v>89</v>
      </c>
    </row>
    <row r="437" spans="8:9" ht="15.95">
      <c r="H437" s="58" t="s">
        <v>537</v>
      </c>
      <c r="I437" t="s">
        <v>89</v>
      </c>
    </row>
    <row r="438" spans="8:9" ht="15.95">
      <c r="H438" s="57" t="s">
        <v>540</v>
      </c>
      <c r="I438" t="s">
        <v>89</v>
      </c>
    </row>
    <row r="439" spans="8:9" ht="15.95">
      <c r="H439" s="57" t="s">
        <v>541</v>
      </c>
      <c r="I439" t="s">
        <v>89</v>
      </c>
    </row>
    <row r="440" spans="8:9" ht="15.95">
      <c r="H440" s="58" t="s">
        <v>542</v>
      </c>
      <c r="I440" t="s">
        <v>89</v>
      </c>
    </row>
    <row r="441" spans="8:9" ht="15.95">
      <c r="H441" s="58" t="s">
        <v>544</v>
      </c>
      <c r="I441" t="s">
        <v>89</v>
      </c>
    </row>
    <row r="442" spans="8:9" ht="15.95">
      <c r="H442" s="58" t="s">
        <v>545</v>
      </c>
      <c r="I442" t="s">
        <v>89</v>
      </c>
    </row>
    <row r="443" spans="8:9" ht="15.95">
      <c r="H443" s="57" t="s">
        <v>546</v>
      </c>
      <c r="I443" t="s">
        <v>89</v>
      </c>
    </row>
    <row r="444" spans="8:9" ht="15.95">
      <c r="H444" s="58" t="s">
        <v>547</v>
      </c>
      <c r="I444" t="s">
        <v>89</v>
      </c>
    </row>
    <row r="445" spans="8:9" ht="15.95">
      <c r="H445" s="57" t="s">
        <v>548</v>
      </c>
      <c r="I445" t="s">
        <v>89</v>
      </c>
    </row>
    <row r="446" spans="8:9" ht="15.95">
      <c r="H446" s="57" t="s">
        <v>549</v>
      </c>
      <c r="I446" t="s">
        <v>89</v>
      </c>
    </row>
    <row r="447" spans="8:9" ht="15.95">
      <c r="H447" s="58" t="s">
        <v>550</v>
      </c>
      <c r="I447" t="s">
        <v>89</v>
      </c>
    </row>
    <row r="448" spans="8:9" ht="15.95">
      <c r="H448" s="57" t="s">
        <v>551</v>
      </c>
      <c r="I448" t="s">
        <v>89</v>
      </c>
    </row>
    <row r="449" spans="8:9" ht="15.95">
      <c r="H449" s="57" t="s">
        <v>552</v>
      </c>
      <c r="I449" t="s">
        <v>89</v>
      </c>
    </row>
    <row r="450" spans="8:9" ht="15.95">
      <c r="H450" s="58" t="s">
        <v>553</v>
      </c>
      <c r="I450" t="s">
        <v>89</v>
      </c>
    </row>
    <row r="451" spans="8:9" ht="15.95">
      <c r="H451" s="58" t="s">
        <v>554</v>
      </c>
      <c r="I451" t="s">
        <v>89</v>
      </c>
    </row>
    <row r="452" spans="8:9" ht="15.95">
      <c r="H452" s="58" t="s">
        <v>555</v>
      </c>
      <c r="I452" t="s">
        <v>89</v>
      </c>
    </row>
    <row r="453" spans="8:9" ht="15.95">
      <c r="H453" s="58" t="s">
        <v>556</v>
      </c>
      <c r="I453" t="s">
        <v>89</v>
      </c>
    </row>
    <row r="454" spans="8:9" ht="15.95">
      <c r="H454" s="58" t="s">
        <v>557</v>
      </c>
      <c r="I454" t="s">
        <v>89</v>
      </c>
    </row>
    <row r="455" spans="8:9" ht="15.95">
      <c r="H455" s="58" t="s">
        <v>558</v>
      </c>
      <c r="I455" t="s">
        <v>89</v>
      </c>
    </row>
    <row r="456" spans="8:9" ht="15.95">
      <c r="H456" s="57" t="s">
        <v>559</v>
      </c>
      <c r="I456" t="s">
        <v>89</v>
      </c>
    </row>
    <row r="457" spans="8:9" ht="15.95">
      <c r="H457" s="58" t="s">
        <v>560</v>
      </c>
      <c r="I457" t="s">
        <v>89</v>
      </c>
    </row>
    <row r="458" spans="8:9" ht="15.95">
      <c r="H458" s="57" t="s">
        <v>563</v>
      </c>
      <c r="I458" t="s">
        <v>89</v>
      </c>
    </row>
    <row r="459" spans="8:9" ht="15.95">
      <c r="H459" s="57" t="s">
        <v>564</v>
      </c>
      <c r="I459" t="s">
        <v>89</v>
      </c>
    </row>
    <row r="460" spans="8:9" ht="15.95">
      <c r="H460" s="58" t="s">
        <v>565</v>
      </c>
      <c r="I460" t="s">
        <v>89</v>
      </c>
    </row>
    <row r="461" spans="8:9" ht="15.95">
      <c r="H461" s="57" t="s">
        <v>566</v>
      </c>
      <c r="I461" t="s">
        <v>89</v>
      </c>
    </row>
    <row r="462" spans="8:9" ht="15.95">
      <c r="H462" s="58" t="s">
        <v>567</v>
      </c>
      <c r="I462" t="s">
        <v>89</v>
      </c>
    </row>
    <row r="463" spans="8:9" ht="15.95">
      <c r="H463" s="58" t="s">
        <v>568</v>
      </c>
      <c r="I463" t="s">
        <v>89</v>
      </c>
    </row>
    <row r="464" spans="8:9" ht="15.95">
      <c r="H464" s="57" t="s">
        <v>569</v>
      </c>
      <c r="I464" t="s">
        <v>89</v>
      </c>
    </row>
    <row r="465" spans="8:9" ht="15.95">
      <c r="H465" s="57" t="s">
        <v>570</v>
      </c>
      <c r="I465" t="s">
        <v>89</v>
      </c>
    </row>
    <row r="466" spans="8:9" ht="15.95">
      <c r="H466" s="57" t="s">
        <v>571</v>
      </c>
      <c r="I466" t="s">
        <v>89</v>
      </c>
    </row>
    <row r="467" spans="8:9" ht="15.95">
      <c r="H467" s="57" t="s">
        <v>572</v>
      </c>
      <c r="I467" t="s">
        <v>89</v>
      </c>
    </row>
    <row r="468" spans="8:9" ht="15.95">
      <c r="H468" s="57" t="s">
        <v>573</v>
      </c>
      <c r="I468" t="s">
        <v>89</v>
      </c>
    </row>
    <row r="469" spans="8:9" ht="15.95">
      <c r="H469" s="57" t="s">
        <v>574</v>
      </c>
      <c r="I469" t="s">
        <v>89</v>
      </c>
    </row>
    <row r="470" spans="8:9" ht="15.95">
      <c r="H470" s="57" t="s">
        <v>575</v>
      </c>
      <c r="I470" t="s">
        <v>89</v>
      </c>
    </row>
    <row r="471" spans="8:9" ht="15.95">
      <c r="H471" s="57" t="s">
        <v>576</v>
      </c>
      <c r="I471" t="s">
        <v>89</v>
      </c>
    </row>
    <row r="472" spans="8:9" ht="15.95">
      <c r="H472" s="57" t="s">
        <v>577</v>
      </c>
      <c r="I472" t="s">
        <v>89</v>
      </c>
    </row>
    <row r="473" spans="8:9" ht="15.95">
      <c r="H473" s="58" t="s">
        <v>579</v>
      </c>
      <c r="I473" t="s">
        <v>89</v>
      </c>
    </row>
    <row r="474" spans="8:9" ht="15.95">
      <c r="H474" s="58" t="s">
        <v>580</v>
      </c>
      <c r="I474" t="s">
        <v>89</v>
      </c>
    </row>
    <row r="475" spans="8:9" ht="15.95">
      <c r="H475" s="57" t="s">
        <v>581</v>
      </c>
      <c r="I475" t="s">
        <v>89</v>
      </c>
    </row>
    <row r="476" spans="8:9" ht="15.95">
      <c r="H476" s="57" t="s">
        <v>582</v>
      </c>
      <c r="I476" t="s">
        <v>89</v>
      </c>
    </row>
    <row r="477" spans="8:9" ht="15.95">
      <c r="H477" s="58" t="s">
        <v>583</v>
      </c>
      <c r="I477" t="s">
        <v>89</v>
      </c>
    </row>
    <row r="478" spans="8:9" ht="15.95">
      <c r="H478" s="58" t="s">
        <v>584</v>
      </c>
      <c r="I478" t="s">
        <v>89</v>
      </c>
    </row>
    <row r="479" spans="8:9" ht="15.95">
      <c r="H479" s="57" t="s">
        <v>585</v>
      </c>
      <c r="I479" t="s">
        <v>89</v>
      </c>
    </row>
    <row r="480" spans="8:9" ht="15.95">
      <c r="H480" s="58" t="s">
        <v>586</v>
      </c>
      <c r="I480" t="s">
        <v>89</v>
      </c>
    </row>
    <row r="481" spans="8:9" ht="15.95">
      <c r="H481" s="58" t="s">
        <v>587</v>
      </c>
      <c r="I481" t="s">
        <v>89</v>
      </c>
    </row>
    <row r="482" spans="8:9" ht="15.95">
      <c r="H482" s="58" t="s">
        <v>588</v>
      </c>
      <c r="I482" t="s">
        <v>89</v>
      </c>
    </row>
    <row r="483" spans="8:9" ht="15.95">
      <c r="H483" s="58" t="s">
        <v>589</v>
      </c>
      <c r="I483" t="s">
        <v>89</v>
      </c>
    </row>
    <row r="484" spans="8:9" ht="15.95">
      <c r="H484" s="58" t="s">
        <v>590</v>
      </c>
      <c r="I484" t="s">
        <v>89</v>
      </c>
    </row>
    <row r="485" spans="8:9" ht="15.95">
      <c r="H485" s="58" t="s">
        <v>591</v>
      </c>
      <c r="I485" t="s">
        <v>89</v>
      </c>
    </row>
    <row r="486" spans="8:9" ht="15.95">
      <c r="H486" s="57" t="s">
        <v>592</v>
      </c>
      <c r="I486" t="s">
        <v>89</v>
      </c>
    </row>
    <row r="487" spans="8:9" ht="15.95">
      <c r="H487" s="57" t="s">
        <v>593</v>
      </c>
      <c r="I487" t="s">
        <v>89</v>
      </c>
    </row>
    <row r="488" spans="8:9" ht="15.95">
      <c r="H488" s="57" t="s">
        <v>594</v>
      </c>
      <c r="I488" t="s">
        <v>89</v>
      </c>
    </row>
    <row r="489" spans="8:9" ht="15.95">
      <c r="H489" s="58" t="s">
        <v>595</v>
      </c>
      <c r="I489" t="s">
        <v>89</v>
      </c>
    </row>
    <row r="490" spans="8:9" ht="15.95">
      <c r="H490" s="57" t="s">
        <v>596</v>
      </c>
      <c r="I490" t="s">
        <v>89</v>
      </c>
    </row>
    <row r="491" spans="8:9" ht="15.95">
      <c r="H491" s="57" t="s">
        <v>597</v>
      </c>
      <c r="I491" t="s">
        <v>89</v>
      </c>
    </row>
    <row r="492" spans="8:9" ht="15.95">
      <c r="H492" s="58" t="s">
        <v>598</v>
      </c>
      <c r="I492" t="s">
        <v>89</v>
      </c>
    </row>
    <row r="493" spans="8:9" ht="15.95">
      <c r="H493" s="57" t="s">
        <v>599</v>
      </c>
      <c r="I493" t="s">
        <v>89</v>
      </c>
    </row>
    <row r="494" spans="8:9" ht="15.95">
      <c r="H494" s="57" t="s">
        <v>600</v>
      </c>
      <c r="I494" t="s">
        <v>89</v>
      </c>
    </row>
    <row r="495" spans="8:9" ht="15.95">
      <c r="H495" s="57" t="s">
        <v>601</v>
      </c>
      <c r="I495" t="s">
        <v>89</v>
      </c>
    </row>
    <row r="496" spans="8:9" ht="15.95">
      <c r="H496" s="58" t="s">
        <v>602</v>
      </c>
      <c r="I496" t="s">
        <v>89</v>
      </c>
    </row>
    <row r="497" spans="8:9" ht="15.95">
      <c r="H497" s="57" t="s">
        <v>603</v>
      </c>
      <c r="I497" t="s">
        <v>89</v>
      </c>
    </row>
    <row r="498" spans="8:9" ht="15.95">
      <c r="H498" s="57" t="s">
        <v>604</v>
      </c>
      <c r="I498" t="s">
        <v>89</v>
      </c>
    </row>
    <row r="499" spans="8:9" ht="15.95">
      <c r="H499" s="58" t="s">
        <v>605</v>
      </c>
      <c r="I499" t="s">
        <v>89</v>
      </c>
    </row>
    <row r="500" spans="8:9" ht="15.95">
      <c r="H500" s="58" t="s">
        <v>606</v>
      </c>
      <c r="I500" t="s">
        <v>89</v>
      </c>
    </row>
    <row r="501" spans="8:9" ht="15.95">
      <c r="H501" s="57" t="s">
        <v>607</v>
      </c>
      <c r="I501" t="s">
        <v>89</v>
      </c>
    </row>
    <row r="502" spans="8:9" ht="15.95">
      <c r="H502" s="57" t="s">
        <v>608</v>
      </c>
      <c r="I502" t="s">
        <v>89</v>
      </c>
    </row>
    <row r="503" spans="8:9" ht="15.95">
      <c r="H503" s="58" t="s">
        <v>609</v>
      </c>
      <c r="I503" t="s">
        <v>89</v>
      </c>
    </row>
    <row r="504" spans="8:9" ht="15.95">
      <c r="H504" s="58" t="s">
        <v>610</v>
      </c>
      <c r="I504" t="s">
        <v>89</v>
      </c>
    </row>
    <row r="505" spans="8:9" ht="15.95">
      <c r="H505" s="57" t="s">
        <v>611</v>
      </c>
      <c r="I505" t="s">
        <v>89</v>
      </c>
    </row>
    <row r="506" spans="8:9" ht="15.95">
      <c r="H506" s="57" t="s">
        <v>612</v>
      </c>
      <c r="I506" t="s">
        <v>89</v>
      </c>
    </row>
    <row r="507" spans="8:9" ht="15.95">
      <c r="H507" s="57" t="s">
        <v>613</v>
      </c>
      <c r="I507" t="s">
        <v>89</v>
      </c>
    </row>
    <row r="508" spans="8:9" ht="15.95">
      <c r="H508" s="58" t="s">
        <v>614</v>
      </c>
      <c r="I508" t="s">
        <v>89</v>
      </c>
    </row>
    <row r="509" spans="8:9" ht="15.95">
      <c r="H509" s="58" t="s">
        <v>615</v>
      </c>
      <c r="I509" t="s">
        <v>89</v>
      </c>
    </row>
    <row r="510" spans="8:9" ht="15.95">
      <c r="H510" s="58" t="s">
        <v>616</v>
      </c>
      <c r="I510" t="s">
        <v>89</v>
      </c>
    </row>
    <row r="511" spans="8:9" ht="15.95">
      <c r="H511" s="57" t="s">
        <v>617</v>
      </c>
      <c r="I511" t="s">
        <v>89</v>
      </c>
    </row>
    <row r="512" spans="8:9" ht="15.95">
      <c r="H512" s="58" t="s">
        <v>618</v>
      </c>
      <c r="I512" t="s">
        <v>89</v>
      </c>
    </row>
    <row r="513" spans="8:9" ht="15.95">
      <c r="H513" s="58" t="s">
        <v>619</v>
      </c>
      <c r="I513" t="s">
        <v>89</v>
      </c>
    </row>
    <row r="514" spans="8:9" ht="15.95">
      <c r="H514" s="57" t="s">
        <v>620</v>
      </c>
      <c r="I514" t="s">
        <v>89</v>
      </c>
    </row>
    <row r="515" spans="8:9" ht="15.95">
      <c r="H515" s="57" t="s">
        <v>621</v>
      </c>
      <c r="I515" t="s">
        <v>89</v>
      </c>
    </row>
    <row r="516" spans="8:9" ht="15.95">
      <c r="H516" s="57" t="s">
        <v>622</v>
      </c>
      <c r="I516" t="s">
        <v>89</v>
      </c>
    </row>
    <row r="517" spans="8:9" ht="15.95">
      <c r="H517" s="57" t="s">
        <v>623</v>
      </c>
      <c r="I517" t="s">
        <v>89</v>
      </c>
    </row>
    <row r="518" spans="8:9" ht="15.95">
      <c r="H518" s="58" t="s">
        <v>624</v>
      </c>
      <c r="I518" t="s">
        <v>89</v>
      </c>
    </row>
    <row r="519" spans="8:9" ht="15.95">
      <c r="H519" s="57" t="s">
        <v>625</v>
      </c>
      <c r="I519" t="s">
        <v>89</v>
      </c>
    </row>
    <row r="520" spans="8:9" ht="15.95">
      <c r="H520" s="57" t="s">
        <v>626</v>
      </c>
      <c r="I520" t="s">
        <v>89</v>
      </c>
    </row>
    <row r="521" spans="8:9" ht="15.95">
      <c r="H521" s="58" t="s">
        <v>627</v>
      </c>
      <c r="I521" t="s">
        <v>89</v>
      </c>
    </row>
    <row r="522" spans="8:9" ht="15.95">
      <c r="H522" s="57" t="s">
        <v>628</v>
      </c>
      <c r="I522" t="s">
        <v>89</v>
      </c>
    </row>
    <row r="523" spans="8:9" ht="15.95">
      <c r="H523" s="57" t="s">
        <v>629</v>
      </c>
      <c r="I523" t="s">
        <v>89</v>
      </c>
    </row>
    <row r="524" spans="8:9" ht="15.95">
      <c r="H524" s="58" t="s">
        <v>631</v>
      </c>
      <c r="I524" t="s">
        <v>89</v>
      </c>
    </row>
    <row r="525" spans="8:9" ht="15.95">
      <c r="H525" s="57" t="s">
        <v>633</v>
      </c>
      <c r="I525" t="s">
        <v>89</v>
      </c>
    </row>
    <row r="526" spans="8:9" ht="15.95">
      <c r="H526" s="57" t="s">
        <v>634</v>
      </c>
      <c r="I526" t="s">
        <v>89</v>
      </c>
    </row>
    <row r="527" spans="8:9" ht="15.95">
      <c r="H527" s="57" t="s">
        <v>635</v>
      </c>
      <c r="I527" t="s">
        <v>89</v>
      </c>
    </row>
    <row r="528" spans="8:9" ht="15.95">
      <c r="H528" s="58" t="s">
        <v>638</v>
      </c>
      <c r="I528" t="s">
        <v>89</v>
      </c>
    </row>
    <row r="529" spans="8:9" ht="15.95">
      <c r="H529" s="58" t="s">
        <v>639</v>
      </c>
      <c r="I529" t="s">
        <v>89</v>
      </c>
    </row>
    <row r="530" spans="8:9" ht="15.95">
      <c r="H530" s="58" t="s">
        <v>640</v>
      </c>
      <c r="I530" t="s">
        <v>89</v>
      </c>
    </row>
    <row r="531" spans="8:9" ht="15.95">
      <c r="H531" s="58" t="s">
        <v>641</v>
      </c>
      <c r="I531" t="s">
        <v>89</v>
      </c>
    </row>
    <row r="532" spans="8:9" ht="15.95">
      <c r="H532" s="58" t="s">
        <v>642</v>
      </c>
      <c r="I532" t="s">
        <v>89</v>
      </c>
    </row>
    <row r="533" spans="8:9" ht="15.95">
      <c r="H533" s="57" t="s">
        <v>643</v>
      </c>
      <c r="I533" t="s">
        <v>89</v>
      </c>
    </row>
    <row r="534" spans="8:9" ht="15.95">
      <c r="H534" s="58" t="s">
        <v>644</v>
      </c>
      <c r="I534" t="s">
        <v>89</v>
      </c>
    </row>
    <row r="535" spans="8:9" ht="15.95">
      <c r="H535" s="57" t="s">
        <v>645</v>
      </c>
      <c r="I535" t="s">
        <v>89</v>
      </c>
    </row>
    <row r="536" spans="8:9" ht="15.95">
      <c r="H536" s="58" t="s">
        <v>646</v>
      </c>
      <c r="I536" t="s">
        <v>89</v>
      </c>
    </row>
    <row r="537" spans="8:9" ht="15.95">
      <c r="H537" s="57" t="s">
        <v>647</v>
      </c>
      <c r="I537" t="s">
        <v>89</v>
      </c>
    </row>
    <row r="538" spans="8:9" ht="15.95">
      <c r="H538" s="58" t="s">
        <v>648</v>
      </c>
      <c r="I538" t="s">
        <v>89</v>
      </c>
    </row>
    <row r="539" spans="8:9" ht="15.95">
      <c r="H539" s="57" t="s">
        <v>649</v>
      </c>
      <c r="I539" t="s">
        <v>89</v>
      </c>
    </row>
    <row r="540" spans="8:9" ht="15.95">
      <c r="H540" s="57" t="s">
        <v>650</v>
      </c>
      <c r="I540" t="s">
        <v>89</v>
      </c>
    </row>
    <row r="541" spans="8:9" ht="15.95">
      <c r="H541" s="57" t="s">
        <v>651</v>
      </c>
      <c r="I541" t="s">
        <v>89</v>
      </c>
    </row>
    <row r="542" spans="8:9" ht="15.95">
      <c r="H542" s="58" t="s">
        <v>652</v>
      </c>
      <c r="I542" t="s">
        <v>89</v>
      </c>
    </row>
    <row r="543" spans="8:9" ht="15.95">
      <c r="H543" s="57" t="s">
        <v>653</v>
      </c>
      <c r="I543" t="s">
        <v>89</v>
      </c>
    </row>
    <row r="544" spans="8:9" ht="15.95">
      <c r="H544" s="58" t="s">
        <v>654</v>
      </c>
      <c r="I544" t="s">
        <v>89</v>
      </c>
    </row>
    <row r="545" spans="8:9" ht="15.95">
      <c r="H545" s="58" t="s">
        <v>655</v>
      </c>
      <c r="I545" t="s">
        <v>89</v>
      </c>
    </row>
    <row r="546" spans="8:9" ht="15.95">
      <c r="H546" s="58" t="s">
        <v>656</v>
      </c>
      <c r="I546" t="s">
        <v>89</v>
      </c>
    </row>
    <row r="547" spans="8:9" ht="15.95">
      <c r="H547" s="57" t="s">
        <v>657</v>
      </c>
      <c r="I547" t="s">
        <v>89</v>
      </c>
    </row>
    <row r="548" spans="8:9" ht="15.95">
      <c r="H548" s="58" t="s">
        <v>658</v>
      </c>
      <c r="I548" t="s">
        <v>89</v>
      </c>
    </row>
    <row r="549" spans="8:9" ht="15.95">
      <c r="H549" s="57" t="s">
        <v>659</v>
      </c>
      <c r="I549" t="s">
        <v>89</v>
      </c>
    </row>
    <row r="550" spans="8:9" ht="15.95">
      <c r="H550" s="57" t="s">
        <v>660</v>
      </c>
      <c r="I550" t="s">
        <v>89</v>
      </c>
    </row>
    <row r="551" spans="8:9" ht="15.95">
      <c r="H551" s="57" t="s">
        <v>661</v>
      </c>
      <c r="I551" t="s">
        <v>89</v>
      </c>
    </row>
    <row r="552" spans="8:9" ht="15.95">
      <c r="H552" s="58" t="s">
        <v>662</v>
      </c>
      <c r="I552" t="s">
        <v>89</v>
      </c>
    </row>
    <row r="553" spans="8:9" ht="15.95">
      <c r="H553" s="57" t="s">
        <v>663</v>
      </c>
      <c r="I553" t="s">
        <v>89</v>
      </c>
    </row>
    <row r="554" spans="8:9" ht="15.95">
      <c r="H554" s="57" t="s">
        <v>664</v>
      </c>
      <c r="I554" t="s">
        <v>89</v>
      </c>
    </row>
    <row r="555" spans="8:9" ht="15.95">
      <c r="H555" s="58" t="s">
        <v>665</v>
      </c>
      <c r="I555" t="s">
        <v>89</v>
      </c>
    </row>
    <row r="556" spans="8:9" ht="15.95">
      <c r="H556" s="57" t="s">
        <v>666</v>
      </c>
      <c r="I556" t="s">
        <v>89</v>
      </c>
    </row>
    <row r="557" spans="8:9" ht="15.95">
      <c r="H557" s="58" t="s">
        <v>667</v>
      </c>
      <c r="I557" t="s">
        <v>89</v>
      </c>
    </row>
    <row r="558" spans="8:9" ht="15.95">
      <c r="H558" s="57" t="s">
        <v>668</v>
      </c>
      <c r="I558" t="s">
        <v>89</v>
      </c>
    </row>
    <row r="559" spans="8:9" ht="15.95">
      <c r="H559" s="57" t="s">
        <v>669</v>
      </c>
      <c r="I559" t="s">
        <v>89</v>
      </c>
    </row>
    <row r="560" spans="8:9" ht="15.95">
      <c r="H560" s="57" t="s">
        <v>670</v>
      </c>
      <c r="I560" t="s">
        <v>89</v>
      </c>
    </row>
    <row r="561" spans="8:9" ht="15.95">
      <c r="H561" s="57" t="s">
        <v>671</v>
      </c>
      <c r="I561" t="s">
        <v>89</v>
      </c>
    </row>
    <row r="562" spans="8:9" ht="15.95">
      <c r="H562" s="58" t="s">
        <v>672</v>
      </c>
      <c r="I562" t="s">
        <v>89</v>
      </c>
    </row>
    <row r="563" spans="8:9" ht="15.95">
      <c r="H563" s="57" t="s">
        <v>673</v>
      </c>
      <c r="I563" t="s">
        <v>89</v>
      </c>
    </row>
    <row r="564" spans="8:9" ht="15.95">
      <c r="H564" s="57" t="s">
        <v>674</v>
      </c>
      <c r="I564" t="s">
        <v>89</v>
      </c>
    </row>
    <row r="565" spans="8:9" ht="15.95">
      <c r="H565" s="58" t="s">
        <v>676</v>
      </c>
      <c r="I565" t="s">
        <v>89</v>
      </c>
    </row>
    <row r="566" spans="8:9" ht="15.95">
      <c r="H566" s="57" t="s">
        <v>677</v>
      </c>
      <c r="I566" t="s">
        <v>89</v>
      </c>
    </row>
    <row r="567" spans="8:9" ht="15.95">
      <c r="H567" s="57" t="s">
        <v>678</v>
      </c>
      <c r="I567" t="s">
        <v>89</v>
      </c>
    </row>
    <row r="568" spans="8:9" ht="15.95">
      <c r="H568" s="58" t="s">
        <v>679</v>
      </c>
      <c r="I568" t="s">
        <v>89</v>
      </c>
    </row>
    <row r="569" spans="8:9" ht="15.95">
      <c r="H569" s="58" t="s">
        <v>680</v>
      </c>
      <c r="I569" t="s">
        <v>89</v>
      </c>
    </row>
    <row r="570" spans="8:9" ht="15.95">
      <c r="H570" s="58" t="s">
        <v>681</v>
      </c>
      <c r="I570" t="s">
        <v>89</v>
      </c>
    </row>
    <row r="571" spans="8:9" ht="15.95">
      <c r="H571" s="58" t="s">
        <v>683</v>
      </c>
      <c r="I571" t="s">
        <v>89</v>
      </c>
    </row>
    <row r="572" spans="8:9" ht="15.95">
      <c r="H572" s="58" t="s">
        <v>684</v>
      </c>
      <c r="I572" t="s">
        <v>89</v>
      </c>
    </row>
    <row r="573" spans="8:9" ht="15.95">
      <c r="H573" s="57" t="s">
        <v>685</v>
      </c>
      <c r="I573" t="s">
        <v>89</v>
      </c>
    </row>
    <row r="574" spans="8:9" ht="15.95">
      <c r="H574" s="57" t="s">
        <v>686</v>
      </c>
      <c r="I574" t="s">
        <v>89</v>
      </c>
    </row>
    <row r="575" spans="8:9" ht="15.95">
      <c r="H575" s="57" t="s">
        <v>687</v>
      </c>
      <c r="I575" t="s">
        <v>89</v>
      </c>
    </row>
    <row r="576" spans="8:9" ht="15.95">
      <c r="H576" s="58" t="s">
        <v>688</v>
      </c>
      <c r="I576" t="s">
        <v>89</v>
      </c>
    </row>
    <row r="577" spans="8:9" ht="15.95">
      <c r="H577" s="57" t="s">
        <v>689</v>
      </c>
      <c r="I577" t="s">
        <v>89</v>
      </c>
    </row>
    <row r="578" spans="8:9" ht="15.95">
      <c r="H578" s="57" t="s">
        <v>690</v>
      </c>
      <c r="I578" t="s">
        <v>89</v>
      </c>
    </row>
    <row r="579" spans="8:9" ht="15.95">
      <c r="H579" s="58" t="s">
        <v>691</v>
      </c>
      <c r="I579" t="s">
        <v>89</v>
      </c>
    </row>
    <row r="580" spans="8:9" ht="15.95">
      <c r="H580" s="58" t="s">
        <v>692</v>
      </c>
      <c r="I580" t="s">
        <v>89</v>
      </c>
    </row>
    <row r="581" spans="8:9" ht="15.95">
      <c r="H581" s="57" t="s">
        <v>693</v>
      </c>
      <c r="I581" t="s">
        <v>89</v>
      </c>
    </row>
    <row r="582" spans="8:9" ht="15.95">
      <c r="H582" s="57" t="s">
        <v>694</v>
      </c>
      <c r="I582" t="s">
        <v>89</v>
      </c>
    </row>
    <row r="583" spans="8:9" ht="15.95">
      <c r="H583" s="57" t="s">
        <v>695</v>
      </c>
      <c r="I583" t="s">
        <v>89</v>
      </c>
    </row>
    <row r="584" spans="8:9" ht="15.95">
      <c r="H584" s="58" t="s">
        <v>696</v>
      </c>
      <c r="I584" t="s">
        <v>89</v>
      </c>
    </row>
    <row r="585" spans="8:9" ht="15.95">
      <c r="H585" s="57" t="s">
        <v>697</v>
      </c>
      <c r="I585" t="s">
        <v>89</v>
      </c>
    </row>
    <row r="586" spans="8:9" ht="15.95">
      <c r="H586" s="58" t="s">
        <v>698</v>
      </c>
      <c r="I586" t="s">
        <v>89</v>
      </c>
    </row>
    <row r="587" spans="8:9" ht="15.95">
      <c r="H587" s="57" t="s">
        <v>699</v>
      </c>
      <c r="I587" t="s">
        <v>89</v>
      </c>
    </row>
    <row r="588" spans="8:9" ht="15.95">
      <c r="H588" s="58" t="s">
        <v>700</v>
      </c>
      <c r="I588" t="s">
        <v>89</v>
      </c>
    </row>
    <row r="589" spans="8:9" ht="15.95">
      <c r="H589" s="57" t="s">
        <v>701</v>
      </c>
      <c r="I589" t="s">
        <v>89</v>
      </c>
    </row>
    <row r="590" spans="8:9" ht="15.95">
      <c r="H590" s="57" t="s">
        <v>702</v>
      </c>
      <c r="I590" t="s">
        <v>89</v>
      </c>
    </row>
    <row r="591" spans="8:9" ht="15.95">
      <c r="H591" s="57" t="s">
        <v>703</v>
      </c>
      <c r="I591" t="s">
        <v>89</v>
      </c>
    </row>
    <row r="592" spans="8:9" ht="15.95">
      <c r="H592" s="57" t="s">
        <v>704</v>
      </c>
      <c r="I592" t="s">
        <v>89</v>
      </c>
    </row>
    <row r="593" spans="8:9" ht="15.95">
      <c r="H593" s="57" t="s">
        <v>705</v>
      </c>
      <c r="I593" t="s">
        <v>89</v>
      </c>
    </row>
    <row r="594" spans="8:9" ht="15.95">
      <c r="H594" s="58" t="s">
        <v>706</v>
      </c>
      <c r="I594" t="s">
        <v>89</v>
      </c>
    </row>
    <row r="595" spans="8:9" ht="15.95">
      <c r="H595" s="57" t="s">
        <v>707</v>
      </c>
      <c r="I595" t="s">
        <v>89</v>
      </c>
    </row>
    <row r="596" spans="8:9" ht="15.95">
      <c r="H596" s="57" t="s">
        <v>708</v>
      </c>
      <c r="I596" t="s">
        <v>89</v>
      </c>
    </row>
    <row r="597" spans="8:9" ht="15.95">
      <c r="H597" s="58" t="s">
        <v>709</v>
      </c>
      <c r="I597" t="s">
        <v>89</v>
      </c>
    </row>
    <row r="598" spans="8:9" ht="15.95">
      <c r="H598" s="57" t="s">
        <v>710</v>
      </c>
      <c r="I598" t="s">
        <v>89</v>
      </c>
    </row>
    <row r="599" spans="8:9" ht="15.95">
      <c r="H599" s="57" t="s">
        <v>711</v>
      </c>
      <c r="I599" t="s">
        <v>89</v>
      </c>
    </row>
    <row r="600" spans="8:9" ht="15.95">
      <c r="H600" s="58" t="s">
        <v>712</v>
      </c>
      <c r="I600" t="s">
        <v>89</v>
      </c>
    </row>
    <row r="601" spans="8:9" ht="15.95">
      <c r="H601" s="57" t="s">
        <v>713</v>
      </c>
      <c r="I601" t="s">
        <v>89</v>
      </c>
    </row>
    <row r="602" spans="8:9" ht="15.95">
      <c r="H602" s="58" t="s">
        <v>715</v>
      </c>
      <c r="I602" t="s">
        <v>89</v>
      </c>
    </row>
    <row r="603" spans="8:9" ht="15.95">
      <c r="H603" s="57" t="s">
        <v>716</v>
      </c>
      <c r="I603" t="s">
        <v>89</v>
      </c>
    </row>
    <row r="604" spans="8:9" ht="15.95">
      <c r="H604" s="58" t="s">
        <v>717</v>
      </c>
      <c r="I604" t="s">
        <v>89</v>
      </c>
    </row>
    <row r="605" spans="8:9" ht="15.95">
      <c r="H605" s="58" t="s">
        <v>718</v>
      </c>
      <c r="I605" t="s">
        <v>89</v>
      </c>
    </row>
    <row r="606" spans="8:9" ht="15.95">
      <c r="H606" s="58" t="s">
        <v>719</v>
      </c>
      <c r="I606" t="s">
        <v>89</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13303"/>
  <sheetViews>
    <sheetView view="normal" workbookViewId="0">
      <selection pane="topLeft" activeCell="A3" sqref="A3:B638"/>
    </sheetView>
  </sheetViews>
  <sheetFormatPr defaultRowHeight="14.45"/>
  <cols>
    <col min="1" max="1" width="37.75390625" style="71" customWidth="1"/>
  </cols>
  <sheetData>
    <row r="1" spans="1:1">
      <c r="A1"/>
    </row>
    <row r="2" spans="1:2">
      <c r="A2" s="76" t="s">
        <v>57</v>
      </c>
      <c r="B2" t="s">
        <v>58</v>
      </c>
    </row>
    <row r="3" spans="1:2" ht="15.95">
      <c r="A3" s="73" t="s">
        <v>88</v>
      </c>
      <c r="B3" t="s">
        <v>89</v>
      </c>
    </row>
    <row r="4" spans="1:2" ht="15.95">
      <c r="A4" s="73" t="s">
        <v>90</v>
      </c>
      <c r="B4" t="s">
        <v>89</v>
      </c>
    </row>
    <row r="5" spans="1:2" ht="15.95">
      <c r="A5" s="74" t="s">
        <v>91</v>
      </c>
      <c r="B5" t="s">
        <v>89</v>
      </c>
    </row>
    <row r="6" spans="1:2" ht="15.95">
      <c r="A6" s="74" t="s">
        <v>92</v>
      </c>
      <c r="B6" t="s">
        <v>89</v>
      </c>
    </row>
    <row r="7" spans="1:2" ht="15.95">
      <c r="A7" s="73" t="s">
        <v>93</v>
      </c>
      <c r="B7" t="s">
        <v>89</v>
      </c>
    </row>
    <row r="8" spans="1:2" ht="15.95">
      <c r="A8" s="74" t="s">
        <v>94</v>
      </c>
      <c r="B8" t="s">
        <v>89</v>
      </c>
    </row>
    <row r="9" spans="1:2" ht="15.95">
      <c r="A9" s="73" t="s">
        <v>95</v>
      </c>
      <c r="B9" t="s">
        <v>89</v>
      </c>
    </row>
    <row r="10" spans="1:2" ht="15.95">
      <c r="A10" s="73" t="s">
        <v>96</v>
      </c>
      <c r="B10" t="s">
        <v>89</v>
      </c>
    </row>
    <row r="11" spans="1:2" ht="15.95">
      <c r="A11" s="74" t="s">
        <v>97</v>
      </c>
      <c r="B11" t="s">
        <v>89</v>
      </c>
    </row>
    <row r="12" spans="1:2" ht="15.95">
      <c r="A12" s="73" t="s">
        <v>98</v>
      </c>
      <c r="B12" t="s">
        <v>89</v>
      </c>
    </row>
    <row r="13" spans="1:2" ht="15.95">
      <c r="A13" s="74" t="s">
        <v>99</v>
      </c>
      <c r="B13" t="s">
        <v>89</v>
      </c>
    </row>
    <row r="14" spans="1:2" ht="15.95">
      <c r="A14" s="73" t="s">
        <v>100</v>
      </c>
      <c r="B14" t="s">
        <v>89</v>
      </c>
    </row>
    <row r="15" spans="1:2" ht="15.95">
      <c r="A15" s="73" t="s">
        <v>101</v>
      </c>
      <c r="B15" t="s">
        <v>89</v>
      </c>
    </row>
    <row r="16" spans="1:2" ht="15.95">
      <c r="A16" s="73" t="s">
        <v>102</v>
      </c>
      <c r="B16" t="s">
        <v>89</v>
      </c>
    </row>
    <row r="17" spans="1:2" ht="15.95">
      <c r="A17" s="73" t="s">
        <v>103</v>
      </c>
      <c r="B17" t="s">
        <v>89</v>
      </c>
    </row>
    <row r="18" spans="1:2" ht="15.95">
      <c r="A18" s="74" t="s">
        <v>104</v>
      </c>
      <c r="B18" t="s">
        <v>89</v>
      </c>
    </row>
    <row r="19" spans="1:2" ht="15.95">
      <c r="A19" s="74" t="s">
        <v>105</v>
      </c>
      <c r="B19" t="s">
        <v>89</v>
      </c>
    </row>
    <row r="20" spans="1:2" ht="15.95">
      <c r="A20" s="73" t="s">
        <v>106</v>
      </c>
      <c r="B20" t="s">
        <v>89</v>
      </c>
    </row>
    <row r="21" spans="1:2" ht="15.95">
      <c r="A21" s="74" t="s">
        <v>107</v>
      </c>
      <c r="B21" t="s">
        <v>89</v>
      </c>
    </row>
    <row r="22" spans="1:2" ht="15.95">
      <c r="A22" s="74" t="s">
        <v>108</v>
      </c>
      <c r="B22" t="s">
        <v>89</v>
      </c>
    </row>
    <row r="23" spans="1:2" ht="15.95">
      <c r="A23" s="74" t="s">
        <v>109</v>
      </c>
      <c r="B23" t="s">
        <v>89</v>
      </c>
    </row>
    <row r="24" spans="1:2" ht="15.95">
      <c r="A24" s="73" t="s">
        <v>110</v>
      </c>
      <c r="B24" t="s">
        <v>89</v>
      </c>
    </row>
    <row r="25" spans="1:2" ht="15.95">
      <c r="A25" s="73" t="s">
        <v>111</v>
      </c>
      <c r="B25" t="s">
        <v>89</v>
      </c>
    </row>
    <row r="26" spans="1:2" ht="15.95">
      <c r="A26" s="74" t="s">
        <v>112</v>
      </c>
      <c r="B26" t="s">
        <v>89</v>
      </c>
    </row>
    <row r="27" spans="1:2" ht="15.95">
      <c r="A27" s="74" t="s">
        <v>113</v>
      </c>
      <c r="B27" t="s">
        <v>89</v>
      </c>
    </row>
    <row r="28" spans="1:2" ht="15.95">
      <c r="A28" s="73" t="s">
        <v>114</v>
      </c>
      <c r="B28" t="s">
        <v>89</v>
      </c>
    </row>
    <row r="29" spans="1:2" ht="15.95">
      <c r="A29" s="73" t="s">
        <v>115</v>
      </c>
      <c r="B29" t="s">
        <v>89</v>
      </c>
    </row>
    <row r="30" spans="1:2" ht="15.95">
      <c r="A30" s="74" t="s">
        <v>116</v>
      </c>
      <c r="B30" t="s">
        <v>89</v>
      </c>
    </row>
    <row r="31" spans="1:2" ht="15.95">
      <c r="A31" s="73" t="s">
        <v>117</v>
      </c>
      <c r="B31" t="s">
        <v>89</v>
      </c>
    </row>
    <row r="32" spans="1:2" ht="15.95">
      <c r="A32" s="73" t="s">
        <v>118</v>
      </c>
      <c r="B32" t="s">
        <v>89</v>
      </c>
    </row>
    <row r="33" spans="1:2" ht="15.95">
      <c r="A33" s="73" t="s">
        <v>119</v>
      </c>
      <c r="B33" t="s">
        <v>89</v>
      </c>
    </row>
    <row r="34" spans="1:2" ht="15.95">
      <c r="A34" s="73" t="s">
        <v>120</v>
      </c>
      <c r="B34" t="s">
        <v>89</v>
      </c>
    </row>
    <row r="35" spans="1:2" ht="15.95">
      <c r="A35" s="74" t="s">
        <v>121</v>
      </c>
      <c r="B35" t="s">
        <v>89</v>
      </c>
    </row>
    <row r="36" spans="1:2" ht="15.95">
      <c r="A36" s="74" t="s">
        <v>122</v>
      </c>
      <c r="B36" t="s">
        <v>89</v>
      </c>
    </row>
    <row r="37" spans="1:2" ht="15.95">
      <c r="A37" s="73" t="s">
        <v>123</v>
      </c>
      <c r="B37" t="s">
        <v>89</v>
      </c>
    </row>
    <row r="38" spans="1:2" ht="15.95">
      <c r="A38" s="74" t="s">
        <v>124</v>
      </c>
      <c r="B38" t="s">
        <v>89</v>
      </c>
    </row>
    <row r="39" spans="1:2" ht="15.95">
      <c r="A39" s="73" t="s">
        <v>125</v>
      </c>
      <c r="B39" t="s">
        <v>89</v>
      </c>
    </row>
    <row r="40" spans="1:2" ht="15.95">
      <c r="A40" s="73" t="s">
        <v>126</v>
      </c>
      <c r="B40" t="s">
        <v>89</v>
      </c>
    </row>
    <row r="41" spans="1:2" ht="15.95">
      <c r="A41" s="74" t="s">
        <v>127</v>
      </c>
      <c r="B41" t="s">
        <v>89</v>
      </c>
    </row>
    <row r="42" spans="1:2" ht="15.95">
      <c r="A42" s="74" t="s">
        <v>128</v>
      </c>
      <c r="B42" t="s">
        <v>89</v>
      </c>
    </row>
    <row r="43" spans="1:2" ht="15.95">
      <c r="A43" s="73" t="s">
        <v>129</v>
      </c>
      <c r="B43" t="s">
        <v>89</v>
      </c>
    </row>
    <row r="44" spans="1:2" ht="15.95">
      <c r="A44" s="74" t="s">
        <v>130</v>
      </c>
      <c r="B44" t="s">
        <v>89</v>
      </c>
    </row>
    <row r="45" spans="1:2" ht="15.95">
      <c r="A45" s="73" t="s">
        <v>131</v>
      </c>
      <c r="B45" t="s">
        <v>89</v>
      </c>
    </row>
    <row r="46" spans="1:2" ht="15.95">
      <c r="A46" s="73" t="s">
        <v>132</v>
      </c>
      <c r="B46" t="s">
        <v>89</v>
      </c>
    </row>
    <row r="47" spans="1:2" ht="15.95">
      <c r="A47" s="74" t="s">
        <v>133</v>
      </c>
      <c r="B47" t="s">
        <v>89</v>
      </c>
    </row>
    <row r="48" spans="1:2" ht="15.95">
      <c r="A48" s="73" t="s">
        <v>134</v>
      </c>
      <c r="B48" t="s">
        <v>89</v>
      </c>
    </row>
    <row r="49" spans="1:2" ht="15.95">
      <c r="A49" s="73" t="s">
        <v>135</v>
      </c>
      <c r="B49" t="s">
        <v>89</v>
      </c>
    </row>
    <row r="50" spans="1:2" ht="15.95">
      <c r="A50" s="74" t="s">
        <v>136</v>
      </c>
      <c r="B50" t="s">
        <v>89</v>
      </c>
    </row>
    <row r="51" spans="1:2" ht="15.95">
      <c r="A51" s="73" t="s">
        <v>137</v>
      </c>
      <c r="B51" t="str">
        <f>VLOOKUP(A51,'Provider Types for List'!$E:$F,2,0)</f>
        <v>Maintained Nursery Class</v>
      </c>
    </row>
    <row r="52" spans="1:2" ht="15.95">
      <c r="A52" s="73" t="s">
        <v>139</v>
      </c>
      <c r="B52" t="s">
        <v>89</v>
      </c>
    </row>
    <row r="53" spans="1:2" ht="15.95">
      <c r="A53" s="74" t="s">
        <v>140</v>
      </c>
      <c r="B53" t="s">
        <v>89</v>
      </c>
    </row>
    <row r="54" spans="1:2" ht="15.95">
      <c r="A54" s="74" t="s">
        <v>141</v>
      </c>
      <c r="B54" t="s">
        <v>89</v>
      </c>
    </row>
    <row r="55" spans="1:2" ht="15.95">
      <c r="A55" s="74" t="s">
        <v>142</v>
      </c>
      <c r="B55" t="s">
        <v>89</v>
      </c>
    </row>
    <row r="56" spans="1:2" ht="15.95">
      <c r="A56" s="74" t="s">
        <v>143</v>
      </c>
      <c r="B56" t="s">
        <v>89</v>
      </c>
    </row>
    <row r="57" spans="1:2" ht="15.95">
      <c r="A57" s="74" t="s">
        <v>144</v>
      </c>
      <c r="B57" t="s">
        <v>89</v>
      </c>
    </row>
    <row r="58" spans="1:2" ht="15.95">
      <c r="A58" s="73" t="s">
        <v>145</v>
      </c>
      <c r="B58" t="s">
        <v>89</v>
      </c>
    </row>
    <row r="59" spans="1:2" ht="15.95">
      <c r="A59" s="74" t="s">
        <v>146</v>
      </c>
      <c r="B59" t="s">
        <v>89</v>
      </c>
    </row>
    <row r="60" spans="1:2" ht="32.1">
      <c r="A60" s="73" t="s">
        <v>147</v>
      </c>
      <c r="B60" t="s">
        <v>89</v>
      </c>
    </row>
    <row r="61" spans="1:2" ht="32.1">
      <c r="A61" s="73" t="s">
        <v>148</v>
      </c>
      <c r="B61" t="s">
        <v>89</v>
      </c>
    </row>
    <row r="62" spans="1:2" ht="32.1">
      <c r="A62" s="74" t="s">
        <v>149</v>
      </c>
      <c r="B62" t="s">
        <v>89</v>
      </c>
    </row>
    <row r="63" spans="1:2" ht="15.95">
      <c r="A63" s="73" t="s">
        <v>150</v>
      </c>
      <c r="B63" t="s">
        <v>89</v>
      </c>
    </row>
    <row r="64" spans="1:2" ht="15.95">
      <c r="A64" s="74" t="s">
        <v>50</v>
      </c>
      <c r="B64" t="str">
        <f>VLOOKUP(A64,'Provider Types for List'!$A:$B,2,0)</f>
        <v>Maintained Nursery School</v>
      </c>
    </row>
    <row r="65" spans="1:2" ht="15.95">
      <c r="A65" s="73" t="s">
        <v>152</v>
      </c>
      <c r="B65" t="s">
        <v>89</v>
      </c>
    </row>
    <row r="66" spans="1:2" ht="15.95">
      <c r="A66" s="73" t="s">
        <v>153</v>
      </c>
      <c r="B66" t="s">
        <v>89</v>
      </c>
    </row>
    <row r="67" spans="1:2" ht="15.95">
      <c r="A67" s="73" t="s">
        <v>154</v>
      </c>
      <c r="B67" t="s">
        <v>89</v>
      </c>
    </row>
    <row r="68" spans="1:2" ht="15.95">
      <c r="A68" s="74" t="s">
        <v>155</v>
      </c>
      <c r="B68" t="str">
        <f>VLOOKUP(A68,'Provider Types for List'!$E:$F,2,0)</f>
        <v>Maintained Nursery Class</v>
      </c>
    </row>
    <row r="69" spans="1:2" ht="15.95">
      <c r="A69" s="73" t="s">
        <v>156</v>
      </c>
      <c r="B69" t="s">
        <v>89</v>
      </c>
    </row>
    <row r="70" spans="1:2" ht="15.95">
      <c r="A70" s="73" t="s">
        <v>157</v>
      </c>
      <c r="B70" t="s">
        <v>89</v>
      </c>
    </row>
    <row r="71" spans="1:2" ht="15.95">
      <c r="A71" s="73" t="s">
        <v>158</v>
      </c>
      <c r="B71" t="s">
        <v>89</v>
      </c>
    </row>
    <row r="72" spans="1:2" ht="15.95">
      <c r="A72" s="73" t="s">
        <v>159</v>
      </c>
      <c r="B72" t="s">
        <v>89</v>
      </c>
    </row>
    <row r="73" spans="1:2" ht="15.95">
      <c r="A73" s="73" t="s">
        <v>160</v>
      </c>
      <c r="B73" t="s">
        <v>89</v>
      </c>
    </row>
    <row r="74" spans="1:2" ht="15.95">
      <c r="A74" s="73" t="s">
        <v>161</v>
      </c>
      <c r="B74" t="s">
        <v>89</v>
      </c>
    </row>
    <row r="75" spans="1:2" ht="15.95">
      <c r="A75" s="73" t="s">
        <v>162</v>
      </c>
      <c r="B75" t="s">
        <v>89</v>
      </c>
    </row>
    <row r="76" spans="1:2" ht="15.95">
      <c r="A76" s="74" t="s">
        <v>163</v>
      </c>
      <c r="B76" t="s">
        <v>89</v>
      </c>
    </row>
    <row r="77" spans="1:2" ht="15.95">
      <c r="A77" s="74" t="s">
        <v>164</v>
      </c>
      <c r="B77" t="s">
        <v>89</v>
      </c>
    </row>
    <row r="78" spans="1:2" ht="15.95">
      <c r="A78" s="74" t="s">
        <v>165</v>
      </c>
      <c r="B78" t="s">
        <v>89</v>
      </c>
    </row>
    <row r="79" spans="1:2" ht="15.95">
      <c r="A79" s="74" t="s">
        <v>166</v>
      </c>
      <c r="B79" t="s">
        <v>89</v>
      </c>
    </row>
    <row r="80" spans="1:2" ht="15.95">
      <c r="A80" s="74" t="s">
        <v>167</v>
      </c>
      <c r="B80" t="s">
        <v>89</v>
      </c>
    </row>
    <row r="81" spans="1:2" ht="15.95">
      <c r="A81" s="74" t="s">
        <v>168</v>
      </c>
      <c r="B81" t="s">
        <v>89</v>
      </c>
    </row>
    <row r="82" spans="1:2" ht="15.95">
      <c r="A82" s="74" t="s">
        <v>169</v>
      </c>
      <c r="B82" t="s">
        <v>89</v>
      </c>
    </row>
    <row r="83" spans="1:2" ht="15.95">
      <c r="A83" s="74" t="s">
        <v>170</v>
      </c>
      <c r="B83" t="s">
        <v>89</v>
      </c>
    </row>
    <row r="84" spans="1:2" ht="15.95">
      <c r="A84" s="74" t="s">
        <v>171</v>
      </c>
      <c r="B84" t="s">
        <v>89</v>
      </c>
    </row>
    <row r="85" spans="1:2" ht="15.95">
      <c r="A85" s="74" t="s">
        <v>172</v>
      </c>
      <c r="B85" t="s">
        <v>89</v>
      </c>
    </row>
    <row r="86" spans="1:2" ht="15.95">
      <c r="A86" s="74" t="s">
        <v>173</v>
      </c>
      <c r="B86" t="s">
        <v>89</v>
      </c>
    </row>
    <row r="87" spans="1:2" ht="15.95">
      <c r="A87" s="74" t="s">
        <v>174</v>
      </c>
      <c r="B87" t="s">
        <v>89</v>
      </c>
    </row>
    <row r="88" spans="1:2" ht="15.95">
      <c r="A88" s="73" t="s">
        <v>175</v>
      </c>
      <c r="B88" t="s">
        <v>89</v>
      </c>
    </row>
    <row r="89" spans="1:2" ht="15.95">
      <c r="A89" s="74" t="s">
        <v>176</v>
      </c>
      <c r="B89" t="str">
        <f>VLOOKUP(A89,'Provider Types for List'!$E:$F,2,0)</f>
        <v>Maintained Nursery Class</v>
      </c>
    </row>
    <row r="90" spans="1:2" ht="15.95">
      <c r="A90" s="73" t="s">
        <v>177</v>
      </c>
      <c r="B90" t="s">
        <v>89</v>
      </c>
    </row>
    <row r="91" spans="1:2" ht="15.95">
      <c r="A91" s="74" t="s">
        <v>178</v>
      </c>
      <c r="B91" t="s">
        <v>89</v>
      </c>
    </row>
    <row r="92" spans="1:2" ht="15.95">
      <c r="A92" s="74" t="s">
        <v>179</v>
      </c>
      <c r="B92" t="s">
        <v>89</v>
      </c>
    </row>
    <row r="93" spans="1:2" ht="15.95">
      <c r="A93" s="74" t="s">
        <v>180</v>
      </c>
      <c r="B93" t="s">
        <v>89</v>
      </c>
    </row>
    <row r="94" spans="1:2" ht="15.95">
      <c r="A94" s="74" t="s">
        <v>181</v>
      </c>
      <c r="B94" t="s">
        <v>89</v>
      </c>
    </row>
    <row r="95" spans="1:2" ht="15.95">
      <c r="A95" s="74" t="s">
        <v>182</v>
      </c>
      <c r="B95" t="s">
        <v>89</v>
      </c>
    </row>
    <row r="96" spans="1:2" ht="15.95">
      <c r="A96" s="74" t="s">
        <v>183</v>
      </c>
      <c r="B96" t="s">
        <v>89</v>
      </c>
    </row>
    <row r="97" spans="1:2" ht="15.95">
      <c r="A97" s="74" t="s">
        <v>184</v>
      </c>
      <c r="B97" t="s">
        <v>89</v>
      </c>
    </row>
    <row r="98" spans="1:2" ht="15.95">
      <c r="A98" s="73" t="s">
        <v>185</v>
      </c>
      <c r="B98" t="s">
        <v>89</v>
      </c>
    </row>
    <row r="99" spans="1:2" ht="15.95">
      <c r="A99" s="74" t="s">
        <v>186</v>
      </c>
      <c r="B99" t="s">
        <v>89</v>
      </c>
    </row>
    <row r="100" spans="1:2" ht="15.95">
      <c r="A100" s="74" t="s">
        <v>187</v>
      </c>
      <c r="B100" t="str">
        <f>VLOOKUP(A100,'Provider Types for List'!$E:$F,2,0)</f>
        <v>Maintained Nursery Class</v>
      </c>
    </row>
    <row r="101" spans="1:2" ht="15.95">
      <c r="A101" s="74" t="s">
        <v>188</v>
      </c>
      <c r="B101" t="s">
        <v>89</v>
      </c>
    </row>
    <row r="102" spans="1:2" ht="15.95">
      <c r="A102" s="73" t="s">
        <v>189</v>
      </c>
      <c r="B102" t="s">
        <v>89</v>
      </c>
    </row>
    <row r="103" spans="1:2" ht="15.95">
      <c r="A103" s="73" t="s">
        <v>190</v>
      </c>
      <c r="B103" t="s">
        <v>89</v>
      </c>
    </row>
    <row r="104" spans="1:2" ht="15.95">
      <c r="A104" s="73" t="s">
        <v>191</v>
      </c>
      <c r="B104" t="s">
        <v>89</v>
      </c>
    </row>
    <row r="105" spans="1:2" ht="15.95">
      <c r="A105" s="73" t="s">
        <v>192</v>
      </c>
      <c r="B105" t="s">
        <v>89</v>
      </c>
    </row>
    <row r="106" spans="1:2" ht="15.95">
      <c r="A106" s="74" t="s">
        <v>193</v>
      </c>
      <c r="B106" t="s">
        <v>89</v>
      </c>
    </row>
    <row r="107" spans="1:2" ht="15.95">
      <c r="A107" s="74" t="s">
        <v>194</v>
      </c>
      <c r="B107" t="s">
        <v>89</v>
      </c>
    </row>
    <row r="108" spans="1:2" ht="15.95">
      <c r="A108" s="73" t="s">
        <v>195</v>
      </c>
      <c r="B108" t="s">
        <v>89</v>
      </c>
    </row>
    <row r="109" spans="1:2" ht="15.95">
      <c r="A109" s="74" t="s">
        <v>196</v>
      </c>
      <c r="B109" t="s">
        <v>89</v>
      </c>
    </row>
    <row r="110" spans="1:2" ht="15.95">
      <c r="A110" s="73" t="s">
        <v>197</v>
      </c>
      <c r="B110" t="s">
        <v>89</v>
      </c>
    </row>
    <row r="111" spans="1:2" ht="15.95">
      <c r="A111" s="73" t="s">
        <v>198</v>
      </c>
      <c r="B111" t="s">
        <v>89</v>
      </c>
    </row>
    <row r="112" spans="1:2" ht="15.95">
      <c r="A112" s="74" t="s">
        <v>199</v>
      </c>
      <c r="B112" t="s">
        <v>89</v>
      </c>
    </row>
    <row r="113" spans="1:2" ht="15.95">
      <c r="A113" s="73" t="s">
        <v>200</v>
      </c>
      <c r="B113" t="s">
        <v>89</v>
      </c>
    </row>
    <row r="114" spans="1:2" ht="15.95">
      <c r="A114" s="74" t="s">
        <v>201</v>
      </c>
      <c r="B114" t="s">
        <v>89</v>
      </c>
    </row>
    <row r="115" spans="1:2" ht="15.95">
      <c r="A115" s="73" t="s">
        <v>202</v>
      </c>
      <c r="B115" t="s">
        <v>89</v>
      </c>
    </row>
    <row r="116" spans="1:2" ht="15.95">
      <c r="A116" s="74" t="s">
        <v>203</v>
      </c>
      <c r="B116" t="s">
        <v>89</v>
      </c>
    </row>
    <row r="117" spans="1:2" ht="15.95">
      <c r="A117" s="74" t="s">
        <v>204</v>
      </c>
      <c r="B117" t="s">
        <v>89</v>
      </c>
    </row>
    <row r="118" spans="1:2" ht="15.95">
      <c r="A118" s="73" t="s">
        <v>205</v>
      </c>
      <c r="B118" t="s">
        <v>89</v>
      </c>
    </row>
    <row r="119" spans="1:2" ht="15.95">
      <c r="A119" s="74" t="s">
        <v>206</v>
      </c>
      <c r="B119" t="s">
        <v>89</v>
      </c>
    </row>
    <row r="120" spans="1:2" ht="15.95">
      <c r="A120" s="73" t="s">
        <v>207</v>
      </c>
      <c r="B120" t="s">
        <v>89</v>
      </c>
    </row>
    <row r="121" spans="1:2" ht="15.95">
      <c r="A121" s="73" t="s">
        <v>208</v>
      </c>
      <c r="B121" t="s">
        <v>89</v>
      </c>
    </row>
    <row r="122" spans="1:2" ht="15.95">
      <c r="A122" s="73" t="s">
        <v>209</v>
      </c>
      <c r="B122" t="str">
        <f>VLOOKUP(A122,'Provider Types for List'!$E:$F,2,0)</f>
        <v>Maintained Nursery Class</v>
      </c>
    </row>
    <row r="123" spans="1:2" ht="15.95">
      <c r="A123" s="73" t="s">
        <v>210</v>
      </c>
      <c r="B123" t="s">
        <v>89</v>
      </c>
    </row>
    <row r="124" spans="1:2" ht="15.95">
      <c r="A124" s="74" t="s">
        <v>211</v>
      </c>
      <c r="B124" t="s">
        <v>89</v>
      </c>
    </row>
    <row r="125" spans="1:2" ht="15.95">
      <c r="A125" s="73" t="s">
        <v>212</v>
      </c>
      <c r="B125" t="s">
        <v>89</v>
      </c>
    </row>
    <row r="126" spans="1:2" ht="15.95">
      <c r="A126" s="74" t="s">
        <v>52</v>
      </c>
      <c r="B126" t="str">
        <f>VLOOKUP(A126,'Provider Types for List'!$A:$B,2,0)</f>
        <v>Maintained Nursery School</v>
      </c>
    </row>
    <row r="127" spans="1:2" ht="15.95">
      <c r="A127" s="74" t="s">
        <v>213</v>
      </c>
      <c r="B127" t="str">
        <f>VLOOKUP(A127,'Provider Types for List'!$E:$F,2,0)</f>
        <v>Maintained Nursery Class</v>
      </c>
    </row>
    <row r="128" spans="1:2" ht="15.95">
      <c r="A128" s="74" t="s">
        <v>214</v>
      </c>
      <c r="B128" t="s">
        <v>89</v>
      </c>
    </row>
    <row r="129" spans="1:2" ht="15.95">
      <c r="A129" s="73" t="s">
        <v>215</v>
      </c>
      <c r="B129" t="s">
        <v>89</v>
      </c>
    </row>
    <row r="130" spans="1:2" ht="15.95">
      <c r="A130" s="74" t="s">
        <v>216</v>
      </c>
      <c r="B130" t="s">
        <v>89</v>
      </c>
    </row>
    <row r="131" spans="1:2" ht="15.95">
      <c r="A131" s="74" t="s">
        <v>217</v>
      </c>
      <c r="B131" t="s">
        <v>89</v>
      </c>
    </row>
    <row r="132" spans="1:2" ht="15.95">
      <c r="A132" s="74" t="s">
        <v>218</v>
      </c>
      <c r="B132" t="s">
        <v>89</v>
      </c>
    </row>
    <row r="133" spans="1:2" ht="15.95">
      <c r="A133" s="74" t="s">
        <v>219</v>
      </c>
      <c r="B133" t="s">
        <v>89</v>
      </c>
    </row>
    <row r="134" spans="1:2" ht="15.95">
      <c r="A134" s="73" t="s">
        <v>220</v>
      </c>
      <c r="B134" t="s">
        <v>89</v>
      </c>
    </row>
    <row r="135" spans="1:2" ht="15.95">
      <c r="A135" s="73" t="s">
        <v>221</v>
      </c>
      <c r="B135" t="str">
        <f>VLOOKUP(A135,'Provider Types for List'!$E:$F,2,0)</f>
        <v>Maintained Nursery Class</v>
      </c>
    </row>
    <row r="136" spans="1:2" ht="15.95">
      <c r="A136" s="73" t="s">
        <v>222</v>
      </c>
      <c r="B136" t="s">
        <v>89</v>
      </c>
    </row>
    <row r="137" spans="1:2" ht="15.95">
      <c r="A137" s="73" t="s">
        <v>223</v>
      </c>
      <c r="B137" t="s">
        <v>89</v>
      </c>
    </row>
    <row r="138" spans="1:2" ht="15.95">
      <c r="A138" s="73" t="s">
        <v>224</v>
      </c>
      <c r="B138" t="s">
        <v>89</v>
      </c>
    </row>
    <row r="139" spans="1:2" ht="32.1">
      <c r="A139" s="73" t="s">
        <v>225</v>
      </c>
      <c r="B139" t="s">
        <v>89</v>
      </c>
    </row>
    <row r="140" spans="1:2" ht="15.95">
      <c r="A140" s="73" t="s">
        <v>226</v>
      </c>
      <c r="B140" t="s">
        <v>89</v>
      </c>
    </row>
    <row r="141" spans="1:2" ht="15.95">
      <c r="A141" s="74" t="s">
        <v>227</v>
      </c>
      <c r="B141" t="s">
        <v>89</v>
      </c>
    </row>
    <row r="142" spans="1:2" ht="15.95">
      <c r="A142" s="74" t="s">
        <v>228</v>
      </c>
      <c r="B142" t="s">
        <v>89</v>
      </c>
    </row>
    <row r="143" spans="1:2" ht="15.95">
      <c r="A143" s="74" t="s">
        <v>229</v>
      </c>
      <c r="B143" t="s">
        <v>89</v>
      </c>
    </row>
    <row r="144" spans="1:2" ht="15.95">
      <c r="A144" s="73" t="s">
        <v>230</v>
      </c>
      <c r="B144" t="s">
        <v>89</v>
      </c>
    </row>
    <row r="145" spans="1:2" ht="15.95">
      <c r="A145" s="74" t="s">
        <v>231</v>
      </c>
      <c r="B145" t="s">
        <v>89</v>
      </c>
    </row>
    <row r="146" spans="1:2" ht="15.95">
      <c r="A146" s="74" t="s">
        <v>232</v>
      </c>
      <c r="B146" t="s">
        <v>89</v>
      </c>
    </row>
    <row r="147" spans="1:2" ht="15.95">
      <c r="A147" s="73" t="s">
        <v>233</v>
      </c>
      <c r="B147" t="s">
        <v>89</v>
      </c>
    </row>
    <row r="148" spans="1:2" ht="15.95">
      <c r="A148" s="73" t="s">
        <v>234</v>
      </c>
      <c r="B148" t="s">
        <v>89</v>
      </c>
    </row>
    <row r="149" spans="1:2" ht="15.95">
      <c r="A149" s="73" t="s">
        <v>235</v>
      </c>
      <c r="B149" t="s">
        <v>89</v>
      </c>
    </row>
    <row r="150" spans="1:2" ht="15.95">
      <c r="A150" s="74" t="s">
        <v>236</v>
      </c>
      <c r="B150" t="s">
        <v>89</v>
      </c>
    </row>
    <row r="151" spans="1:2" ht="15.95">
      <c r="A151" s="73" t="s">
        <v>237</v>
      </c>
      <c r="B151" t="s">
        <v>89</v>
      </c>
    </row>
    <row r="152" spans="1:2" ht="15.95">
      <c r="A152" s="74" t="s">
        <v>238</v>
      </c>
      <c r="B152" t="str">
        <f>VLOOKUP(A152,'Provider Types for List'!$E:$F,2,0)</f>
        <v>Maintained Nursery Class</v>
      </c>
    </row>
    <row r="153" spans="1:2" ht="15.95">
      <c r="A153" s="74" t="s">
        <v>239</v>
      </c>
      <c r="B153" t="s">
        <v>89</v>
      </c>
    </row>
    <row r="154" spans="1:2" ht="15.95">
      <c r="A154" s="73" t="s">
        <v>240</v>
      </c>
      <c r="B154" t="s">
        <v>89</v>
      </c>
    </row>
    <row r="155" spans="1:2" ht="15.95">
      <c r="A155" s="73" t="s">
        <v>241</v>
      </c>
      <c r="B155" t="s">
        <v>89</v>
      </c>
    </row>
    <row r="156" spans="1:2" ht="15.95">
      <c r="A156" s="73" t="s">
        <v>242</v>
      </c>
      <c r="B156" t="s">
        <v>89</v>
      </c>
    </row>
    <row r="157" spans="1:2" ht="15.95">
      <c r="A157" s="73" t="s">
        <v>243</v>
      </c>
      <c r="B157" t="s">
        <v>89</v>
      </c>
    </row>
    <row r="158" spans="1:2" ht="15.95">
      <c r="A158" s="74" t="s">
        <v>244</v>
      </c>
      <c r="B158" t="s">
        <v>89</v>
      </c>
    </row>
    <row r="159" spans="1:2" ht="15.95">
      <c r="A159" s="73" t="s">
        <v>245</v>
      </c>
      <c r="B159" t="s">
        <v>89</v>
      </c>
    </row>
    <row r="160" spans="1:2" ht="15.95">
      <c r="A160" s="73" t="s">
        <v>246</v>
      </c>
      <c r="B160" t="s">
        <v>89</v>
      </c>
    </row>
    <row r="161" spans="1:2" ht="15.95">
      <c r="A161" s="73" t="s">
        <v>247</v>
      </c>
      <c r="B161" t="s">
        <v>89</v>
      </c>
    </row>
    <row r="162" spans="1:2" ht="15.95">
      <c r="A162" s="74" t="s">
        <v>248</v>
      </c>
      <c r="B162" t="s">
        <v>89</v>
      </c>
    </row>
    <row r="163" spans="1:2" ht="15.95">
      <c r="A163" s="73" t="s">
        <v>249</v>
      </c>
      <c r="B163" t="s">
        <v>89</v>
      </c>
    </row>
    <row r="164" spans="1:2" ht="15.95">
      <c r="A164" s="74" t="s">
        <v>250</v>
      </c>
      <c r="B164" t="s">
        <v>89</v>
      </c>
    </row>
    <row r="165" spans="1:2" ht="15.95">
      <c r="A165" s="73" t="s">
        <v>251</v>
      </c>
      <c r="B165" t="s">
        <v>89</v>
      </c>
    </row>
    <row r="166" spans="1:2" ht="15.95">
      <c r="A166" s="73" t="s">
        <v>252</v>
      </c>
      <c r="B166" t="s">
        <v>89</v>
      </c>
    </row>
    <row r="167" spans="1:2" ht="15.95">
      <c r="A167" s="74" t="s">
        <v>253</v>
      </c>
      <c r="B167" t="s">
        <v>89</v>
      </c>
    </row>
    <row r="168" spans="1:2" ht="15.95">
      <c r="A168" s="74" t="s">
        <v>254</v>
      </c>
      <c r="B168" t="s">
        <v>89</v>
      </c>
    </row>
    <row r="169" spans="1:2" ht="15.95">
      <c r="A169" s="73" t="s">
        <v>255</v>
      </c>
      <c r="B169" t="s">
        <v>89</v>
      </c>
    </row>
    <row r="170" spans="1:2" ht="15.95">
      <c r="A170" s="73" t="s">
        <v>256</v>
      </c>
      <c r="B170" t="s">
        <v>89</v>
      </c>
    </row>
    <row r="171" spans="1:2" ht="15.95">
      <c r="A171" s="73" t="s">
        <v>257</v>
      </c>
      <c r="B171" t="s">
        <v>89</v>
      </c>
    </row>
    <row r="172" spans="1:2" ht="32.1">
      <c r="A172" s="73" t="s">
        <v>258</v>
      </c>
      <c r="B172" t="s">
        <v>89</v>
      </c>
    </row>
    <row r="173" spans="1:2" ht="15.95">
      <c r="A173" s="73" t="s">
        <v>259</v>
      </c>
      <c r="B173" t="s">
        <v>89</v>
      </c>
    </row>
    <row r="174" spans="1:2" ht="15.95">
      <c r="A174" s="73" t="s">
        <v>260</v>
      </c>
      <c r="B174" t="str">
        <f>VLOOKUP(A174,'Provider Types for List'!$E:$F,2,0)</f>
        <v>Maintained Nursery Class</v>
      </c>
    </row>
    <row r="175" spans="1:2" ht="15.95">
      <c r="A175" s="73" t="s">
        <v>261</v>
      </c>
      <c r="B175" t="s">
        <v>89</v>
      </c>
    </row>
    <row r="176" spans="1:2" ht="15.95">
      <c r="A176" s="74" t="s">
        <v>262</v>
      </c>
      <c r="B176" t="s">
        <v>89</v>
      </c>
    </row>
    <row r="177" spans="1:2" ht="15.95">
      <c r="A177" s="74" t="s">
        <v>263</v>
      </c>
      <c r="B177" t="s">
        <v>89</v>
      </c>
    </row>
    <row r="178" spans="1:2" ht="15.95">
      <c r="A178" s="73" t="s">
        <v>264</v>
      </c>
      <c r="B178" t="s">
        <v>89</v>
      </c>
    </row>
    <row r="179" spans="1:2" ht="15.95">
      <c r="A179" s="74" t="s">
        <v>265</v>
      </c>
      <c r="B179" t="s">
        <v>89</v>
      </c>
    </row>
    <row r="180" spans="1:2" ht="15.95">
      <c r="A180" s="73" t="s">
        <v>266</v>
      </c>
      <c r="B180" t="s">
        <v>89</v>
      </c>
    </row>
    <row r="181" spans="1:2" ht="15.95">
      <c r="A181" s="73" t="s">
        <v>267</v>
      </c>
      <c r="B181" t="s">
        <v>89</v>
      </c>
    </row>
    <row r="182" spans="1:2" ht="15.95">
      <c r="A182" s="74" t="s">
        <v>268</v>
      </c>
      <c r="B182" t="s">
        <v>89</v>
      </c>
    </row>
    <row r="183" spans="1:2" ht="15.95">
      <c r="A183" s="73" t="s">
        <v>269</v>
      </c>
      <c r="B183" t="s">
        <v>89</v>
      </c>
    </row>
    <row r="184" spans="1:2" ht="15.95">
      <c r="A184" s="73" t="s">
        <v>270</v>
      </c>
      <c r="B184" t="s">
        <v>89</v>
      </c>
    </row>
    <row r="185" spans="1:2" ht="15.95">
      <c r="A185" s="74" t="s">
        <v>271</v>
      </c>
      <c r="B185" t="s">
        <v>89</v>
      </c>
    </row>
    <row r="186" spans="1:2" ht="15.95">
      <c r="A186" s="73" t="s">
        <v>272</v>
      </c>
      <c r="B186" t="s">
        <v>89</v>
      </c>
    </row>
    <row r="187" spans="1:2" ht="15.95">
      <c r="A187" s="74" t="s">
        <v>273</v>
      </c>
      <c r="B187" t="s">
        <v>89</v>
      </c>
    </row>
    <row r="188" spans="1:2" ht="15.95">
      <c r="A188" s="73" t="s">
        <v>274</v>
      </c>
      <c r="B188" t="s">
        <v>89</v>
      </c>
    </row>
    <row r="189" spans="1:2" ht="15.95">
      <c r="A189" s="73" t="s">
        <v>275</v>
      </c>
      <c r="B189" t="s">
        <v>89</v>
      </c>
    </row>
    <row r="190" spans="1:2" ht="15.95">
      <c r="A190" s="74" t="s">
        <v>276</v>
      </c>
      <c r="B190" t="s">
        <v>89</v>
      </c>
    </row>
    <row r="191" spans="1:2" ht="15.95">
      <c r="A191" s="73" t="s">
        <v>277</v>
      </c>
      <c r="B191" t="s">
        <v>89</v>
      </c>
    </row>
    <row r="192" spans="1:2" ht="15.95">
      <c r="A192" s="73" t="s">
        <v>278</v>
      </c>
      <c r="B192" t="s">
        <v>89</v>
      </c>
    </row>
    <row r="193" spans="1:2" ht="15.95">
      <c r="A193" s="74" t="s">
        <v>279</v>
      </c>
      <c r="B193" t="s">
        <v>89</v>
      </c>
    </row>
    <row r="194" spans="1:2" ht="15.95">
      <c r="A194" s="74" t="s">
        <v>280</v>
      </c>
      <c r="B194" t="s">
        <v>89</v>
      </c>
    </row>
    <row r="195" spans="1:2" ht="15.95">
      <c r="A195" s="74" t="s">
        <v>281</v>
      </c>
      <c r="B195" t="s">
        <v>89</v>
      </c>
    </row>
    <row r="196" spans="1:2" ht="15.95">
      <c r="A196" s="73" t="s">
        <v>282</v>
      </c>
      <c r="B196" t="s">
        <v>89</v>
      </c>
    </row>
    <row r="197" spans="1:2" ht="15.95">
      <c r="A197" s="74" t="s">
        <v>283</v>
      </c>
      <c r="B197" t="s">
        <v>89</v>
      </c>
    </row>
    <row r="198" spans="1:2" ht="15.95">
      <c r="A198" s="74" t="s">
        <v>284</v>
      </c>
      <c r="B198" t="s">
        <v>89</v>
      </c>
    </row>
    <row r="199" spans="1:2" ht="15.95">
      <c r="A199" s="73" t="s">
        <v>285</v>
      </c>
      <c r="B199" t="s">
        <v>89</v>
      </c>
    </row>
    <row r="200" spans="1:2" ht="15.95">
      <c r="A200" s="73" t="s">
        <v>286</v>
      </c>
      <c r="B200" t="s">
        <v>89</v>
      </c>
    </row>
    <row r="201" spans="1:2" ht="15.95">
      <c r="A201" s="73" t="s">
        <v>287</v>
      </c>
      <c r="B201" t="s">
        <v>89</v>
      </c>
    </row>
    <row r="202" spans="1:2" ht="15.95">
      <c r="A202" s="74" t="s">
        <v>288</v>
      </c>
      <c r="B202" t="s">
        <v>89</v>
      </c>
    </row>
    <row r="203" spans="1:2" ht="32.1">
      <c r="A203" s="74" t="s">
        <v>289</v>
      </c>
      <c r="B203" t="s">
        <v>89</v>
      </c>
    </row>
    <row r="204" spans="1:2" ht="32.1">
      <c r="A204" s="74" t="s">
        <v>290</v>
      </c>
      <c r="B204" t="s">
        <v>89</v>
      </c>
    </row>
    <row r="205" spans="1:2" ht="15.95">
      <c r="A205" s="73" t="s">
        <v>291</v>
      </c>
      <c r="B205" t="s">
        <v>89</v>
      </c>
    </row>
    <row r="206" spans="1:2" ht="15.95">
      <c r="A206" s="74" t="s">
        <v>292</v>
      </c>
      <c r="B206" t="s">
        <v>89</v>
      </c>
    </row>
    <row r="207" spans="1:2" ht="15.95">
      <c r="A207" s="74" t="s">
        <v>293</v>
      </c>
      <c r="B207" t="s">
        <v>89</v>
      </c>
    </row>
    <row r="208" spans="1:2" ht="15.95">
      <c r="A208" s="74" t="s">
        <v>294</v>
      </c>
      <c r="B208" t="s">
        <v>89</v>
      </c>
    </row>
    <row r="209" spans="1:2" ht="15.95">
      <c r="A209" s="73" t="s">
        <v>295</v>
      </c>
      <c r="B209" t="s">
        <v>89</v>
      </c>
    </row>
    <row r="210" spans="1:2" ht="15.95">
      <c r="A210" s="73" t="s">
        <v>296</v>
      </c>
      <c r="B210" t="s">
        <v>89</v>
      </c>
    </row>
    <row r="211" spans="1:2" ht="15.95">
      <c r="A211" s="73" t="s">
        <v>297</v>
      </c>
      <c r="B211" t="s">
        <v>89</v>
      </c>
    </row>
    <row r="212" spans="1:2" ht="15.95">
      <c r="A212" s="73" t="s">
        <v>298</v>
      </c>
      <c r="B212" t="s">
        <v>89</v>
      </c>
    </row>
    <row r="213" spans="1:2" ht="15.95">
      <c r="A213" s="74" t="s">
        <v>299</v>
      </c>
      <c r="B213" t="s">
        <v>89</v>
      </c>
    </row>
    <row r="214" spans="1:2" ht="15.95">
      <c r="A214" s="73" t="s">
        <v>300</v>
      </c>
      <c r="B214" t="s">
        <v>89</v>
      </c>
    </row>
    <row r="215" spans="1:2" ht="15.95">
      <c r="A215" s="73" t="s">
        <v>301</v>
      </c>
      <c r="B215" t="s">
        <v>138</v>
      </c>
    </row>
    <row r="216" spans="1:2" ht="15.95">
      <c r="A216" s="74" t="s">
        <v>302</v>
      </c>
      <c r="B216" t="s">
        <v>89</v>
      </c>
    </row>
    <row r="217" spans="1:2" ht="15.95">
      <c r="A217" s="73" t="s">
        <v>303</v>
      </c>
      <c r="B217" t="s">
        <v>89</v>
      </c>
    </row>
    <row r="218" spans="1:2" ht="15.95">
      <c r="A218" s="73" t="s">
        <v>304</v>
      </c>
      <c r="B218" t="s">
        <v>89</v>
      </c>
    </row>
    <row r="219" spans="1:2" ht="15.95">
      <c r="A219" s="73" t="s">
        <v>305</v>
      </c>
      <c r="B219" t="s">
        <v>89</v>
      </c>
    </row>
    <row r="220" spans="1:2" ht="15.95">
      <c r="A220" s="74" t="s">
        <v>306</v>
      </c>
      <c r="B220" t="s">
        <v>89</v>
      </c>
    </row>
    <row r="221" spans="1:2" ht="15.95">
      <c r="A221" s="73" t="s">
        <v>307</v>
      </c>
      <c r="B221" t="s">
        <v>89</v>
      </c>
    </row>
    <row r="222" spans="1:2" ht="15.95">
      <c r="A222" s="73" t="s">
        <v>308</v>
      </c>
      <c r="B222" t="s">
        <v>89</v>
      </c>
    </row>
    <row r="223" spans="1:2" ht="15.95">
      <c r="A223" s="74" t="s">
        <v>309</v>
      </c>
      <c r="B223" t="s">
        <v>89</v>
      </c>
    </row>
    <row r="224" spans="1:2" ht="15.95">
      <c r="A224" s="73" t="s">
        <v>310</v>
      </c>
      <c r="B224" t="s">
        <v>89</v>
      </c>
    </row>
    <row r="225" spans="1:2" ht="15.95">
      <c r="A225" s="74" t="s">
        <v>311</v>
      </c>
      <c r="B225" t="s">
        <v>89</v>
      </c>
    </row>
    <row r="226" spans="1:2" ht="15.95">
      <c r="A226" s="73" t="s">
        <v>312</v>
      </c>
      <c r="B226" t="s">
        <v>89</v>
      </c>
    </row>
    <row r="227" spans="1:2" ht="15.95">
      <c r="A227" s="74" t="s">
        <v>313</v>
      </c>
      <c r="B227" t="s">
        <v>89</v>
      </c>
    </row>
    <row r="228" spans="1:2" ht="15.95">
      <c r="A228" s="73" t="s">
        <v>314</v>
      </c>
      <c r="B228" t="s">
        <v>89</v>
      </c>
    </row>
    <row r="229" spans="1:2" ht="15.95">
      <c r="A229" s="74" t="s">
        <v>315</v>
      </c>
      <c r="B229" t="s">
        <v>89</v>
      </c>
    </row>
    <row r="230" spans="1:2" ht="15.95">
      <c r="A230" s="73" t="s">
        <v>316</v>
      </c>
      <c r="B230" t="s">
        <v>89</v>
      </c>
    </row>
    <row r="231" spans="1:2" ht="15.95">
      <c r="A231" s="73" t="s">
        <v>317</v>
      </c>
      <c r="B231" t="s">
        <v>89</v>
      </c>
    </row>
    <row r="232" spans="1:2" ht="15.95">
      <c r="A232" s="73" t="s">
        <v>318</v>
      </c>
      <c r="B232" t="s">
        <v>89</v>
      </c>
    </row>
    <row r="233" spans="1:2" ht="15.95">
      <c r="A233" s="74" t="s">
        <v>319</v>
      </c>
      <c r="B233" t="s">
        <v>89</v>
      </c>
    </row>
    <row r="234" spans="1:2" ht="15.95">
      <c r="A234" s="74" t="s">
        <v>320</v>
      </c>
      <c r="B234" t="s">
        <v>89</v>
      </c>
    </row>
    <row r="235" spans="1:2" ht="15.95">
      <c r="A235" s="73" t="s">
        <v>321</v>
      </c>
      <c r="B235" t="s">
        <v>89</v>
      </c>
    </row>
    <row r="236" spans="1:2" ht="15.95">
      <c r="A236" s="73" t="s">
        <v>322</v>
      </c>
      <c r="B236" t="s">
        <v>89</v>
      </c>
    </row>
    <row r="237" spans="1:2" ht="15.95">
      <c r="A237" s="74" t="s">
        <v>53</v>
      </c>
      <c r="B237" t="str">
        <f>VLOOKUP(A237,'Provider Types for List'!$A:$B,2,0)</f>
        <v>Maintained Nursery School</v>
      </c>
    </row>
    <row r="238" spans="1:2" ht="15.95">
      <c r="A238" s="74" t="s">
        <v>323</v>
      </c>
      <c r="B238" t="s">
        <v>89</v>
      </c>
    </row>
    <row r="239" spans="1:2" ht="15.95">
      <c r="A239" s="74" t="s">
        <v>324</v>
      </c>
      <c r="B239" t="s">
        <v>89</v>
      </c>
    </row>
    <row r="240" spans="1:2" ht="32.1">
      <c r="A240" s="74" t="s">
        <v>54</v>
      </c>
      <c r="B240" t="str">
        <f>VLOOKUP(A240,'Provider Types for List'!$A:$B,2,0)</f>
        <v>Maintained Nursery School</v>
      </c>
    </row>
    <row r="241" spans="1:2" ht="15.95">
      <c r="A241" s="74" t="s">
        <v>325</v>
      </c>
      <c r="B241" t="s">
        <v>89</v>
      </c>
    </row>
    <row r="242" spans="1:2" ht="15.95">
      <c r="A242" s="74" t="s">
        <v>55</v>
      </c>
      <c r="B242" t="str">
        <f>VLOOKUP(A242,'Provider Types for List'!$A:$B,2,0)</f>
        <v>Maintained Nursery School</v>
      </c>
    </row>
    <row r="243" spans="1:2" ht="32.1">
      <c r="A243" s="73" t="s">
        <v>326</v>
      </c>
      <c r="B243" t="str">
        <f>VLOOKUP(A243,'Provider Types for List'!$E:$F,2,0)</f>
        <v>Maintained Nursery Class</v>
      </c>
    </row>
    <row r="244" spans="1:2" ht="15.95">
      <c r="A244" s="74" t="s">
        <v>327</v>
      </c>
      <c r="B244" t="s">
        <v>89</v>
      </c>
    </row>
    <row r="245" spans="1:2" ht="15.95">
      <c r="A245" s="73" t="s">
        <v>328</v>
      </c>
      <c r="B245" t="s">
        <v>89</v>
      </c>
    </row>
    <row r="246" spans="1:2" ht="15.95">
      <c r="A246" s="73" t="s">
        <v>329</v>
      </c>
      <c r="B246" t="s">
        <v>89</v>
      </c>
    </row>
    <row r="247" spans="1:2" ht="15.95">
      <c r="A247" s="74" t="s">
        <v>330</v>
      </c>
      <c r="B247" t="s">
        <v>89</v>
      </c>
    </row>
    <row r="248" spans="1:2" ht="15.95">
      <c r="A248" s="73" t="s">
        <v>331</v>
      </c>
      <c r="B248" t="s">
        <v>89</v>
      </c>
    </row>
    <row r="249" spans="1:2" ht="15.95">
      <c r="A249" s="74" t="s">
        <v>332</v>
      </c>
      <c r="B249" t="s">
        <v>89</v>
      </c>
    </row>
    <row r="250" spans="1:2" ht="15.95">
      <c r="A250" s="73" t="s">
        <v>333</v>
      </c>
      <c r="B250" t="s">
        <v>89</v>
      </c>
    </row>
    <row r="251" spans="1:2" ht="15.95">
      <c r="A251" s="73" t="s">
        <v>334</v>
      </c>
      <c r="B251" t="s">
        <v>89</v>
      </c>
    </row>
    <row r="252" spans="1:2" ht="15.95">
      <c r="A252" s="74" t="s">
        <v>335</v>
      </c>
      <c r="B252" t="s">
        <v>89</v>
      </c>
    </row>
    <row r="253" spans="1:2" ht="15.95">
      <c r="A253" s="74" t="s">
        <v>336</v>
      </c>
      <c r="B253" t="s">
        <v>89</v>
      </c>
    </row>
    <row r="254" spans="1:2" ht="15.95">
      <c r="A254" s="74" t="s">
        <v>337</v>
      </c>
      <c r="B254" t="s">
        <v>89</v>
      </c>
    </row>
    <row r="255" spans="1:2" ht="15.95">
      <c r="A255" s="73" t="s">
        <v>338</v>
      </c>
      <c r="B255" t="s">
        <v>89</v>
      </c>
    </row>
    <row r="256" spans="1:2" ht="15.95">
      <c r="A256" s="73" t="s">
        <v>339</v>
      </c>
      <c r="B256" t="s">
        <v>89</v>
      </c>
    </row>
    <row r="257" spans="1:2" ht="15.95">
      <c r="A257" s="73" t="s">
        <v>340</v>
      </c>
      <c r="B257" t="s">
        <v>89</v>
      </c>
    </row>
    <row r="258" spans="1:2" ht="15.95">
      <c r="A258" s="73" t="s">
        <v>341</v>
      </c>
      <c r="B258" t="s">
        <v>89</v>
      </c>
    </row>
    <row r="259" spans="1:2" ht="15.95">
      <c r="A259" s="74" t="s">
        <v>342</v>
      </c>
      <c r="B259" t="s">
        <v>89</v>
      </c>
    </row>
    <row r="260" spans="1:2" ht="15.95">
      <c r="A260" s="73" t="s">
        <v>343</v>
      </c>
      <c r="B260" t="s">
        <v>89</v>
      </c>
    </row>
    <row r="261" spans="1:2" ht="15.95">
      <c r="A261" s="73" t="s">
        <v>344</v>
      </c>
      <c r="B261" t="s">
        <v>89</v>
      </c>
    </row>
    <row r="262" spans="1:2" ht="15.95">
      <c r="A262" s="74" t="s">
        <v>345</v>
      </c>
      <c r="B262" t="s">
        <v>89</v>
      </c>
    </row>
    <row r="263" spans="1:2" ht="15.95">
      <c r="A263" s="73" t="s">
        <v>346</v>
      </c>
      <c r="B263" t="s">
        <v>89</v>
      </c>
    </row>
    <row r="264" spans="1:2" ht="15.95">
      <c r="A264" s="73" t="s">
        <v>347</v>
      </c>
      <c r="B264" t="s">
        <v>89</v>
      </c>
    </row>
    <row r="265" spans="1:2" ht="15.95">
      <c r="A265" s="74" t="s">
        <v>348</v>
      </c>
      <c r="B265" t="s">
        <v>89</v>
      </c>
    </row>
    <row r="266" spans="1:2" ht="15.95">
      <c r="A266" s="73" t="s">
        <v>349</v>
      </c>
      <c r="B266" t="s">
        <v>89</v>
      </c>
    </row>
    <row r="267" spans="1:2" ht="15.95">
      <c r="A267" s="73" t="s">
        <v>350</v>
      </c>
      <c r="B267" t="s">
        <v>89</v>
      </c>
    </row>
    <row r="268" spans="1:2" ht="15.95">
      <c r="A268" s="73" t="s">
        <v>351</v>
      </c>
      <c r="B268" t="s">
        <v>89</v>
      </c>
    </row>
    <row r="269" spans="1:2" ht="15.95">
      <c r="A269" s="73" t="s">
        <v>352</v>
      </c>
      <c r="B269" t="s">
        <v>89</v>
      </c>
    </row>
    <row r="270" spans="1:2" ht="15.95">
      <c r="A270" s="74" t="s">
        <v>353</v>
      </c>
      <c r="B270" t="s">
        <v>89</v>
      </c>
    </row>
    <row r="271" spans="1:2" ht="15.95">
      <c r="A271" s="74" t="s">
        <v>354</v>
      </c>
      <c r="B271" t="s">
        <v>89</v>
      </c>
    </row>
    <row r="272" spans="1:2" ht="15.95">
      <c r="A272" s="73" t="s">
        <v>355</v>
      </c>
      <c r="B272" t="s">
        <v>89</v>
      </c>
    </row>
    <row r="273" spans="1:2" ht="15.95">
      <c r="A273" s="73" t="s">
        <v>356</v>
      </c>
      <c r="B273" t="s">
        <v>89</v>
      </c>
    </row>
    <row r="274" spans="1:2" ht="15.95">
      <c r="A274" s="73" t="s">
        <v>357</v>
      </c>
      <c r="B274" t="s">
        <v>89</v>
      </c>
    </row>
    <row r="275" spans="1:2" ht="15.95">
      <c r="A275" s="73" t="s">
        <v>358</v>
      </c>
      <c r="B275" t="s">
        <v>89</v>
      </c>
    </row>
    <row r="276" spans="1:2" ht="15.95">
      <c r="A276" s="74" t="s">
        <v>359</v>
      </c>
      <c r="B276" t="s">
        <v>89</v>
      </c>
    </row>
    <row r="277" spans="1:2" ht="15.95">
      <c r="A277" s="74" t="s">
        <v>360</v>
      </c>
      <c r="B277" t="s">
        <v>89</v>
      </c>
    </row>
    <row r="278" spans="1:2" ht="15.95">
      <c r="A278" s="73" t="s">
        <v>361</v>
      </c>
      <c r="B278" t="s">
        <v>89</v>
      </c>
    </row>
    <row r="279" spans="1:2" ht="15.95">
      <c r="A279" s="74" t="s">
        <v>362</v>
      </c>
      <c r="B279" t="s">
        <v>89</v>
      </c>
    </row>
    <row r="280" spans="1:2" ht="15.95">
      <c r="A280" s="74" t="s">
        <v>363</v>
      </c>
      <c r="B280" t="s">
        <v>89</v>
      </c>
    </row>
    <row r="281" spans="1:2" ht="15.95">
      <c r="A281" s="74" t="s">
        <v>364</v>
      </c>
      <c r="B281" t="s">
        <v>89</v>
      </c>
    </row>
    <row r="282" spans="1:2" ht="15.95">
      <c r="A282" s="74" t="s">
        <v>365</v>
      </c>
      <c r="B282" t="s">
        <v>89</v>
      </c>
    </row>
    <row r="283" spans="1:2" ht="15.95">
      <c r="A283" s="73" t="s">
        <v>366</v>
      </c>
      <c r="B283" t="s">
        <v>89</v>
      </c>
    </row>
    <row r="284" spans="1:2" ht="15.95">
      <c r="A284" s="73" t="s">
        <v>367</v>
      </c>
      <c r="B284" t="s">
        <v>89</v>
      </c>
    </row>
    <row r="285" spans="1:2" ht="15.95">
      <c r="A285" s="74" t="s">
        <v>368</v>
      </c>
      <c r="B285" t="s">
        <v>89</v>
      </c>
    </row>
    <row r="286" spans="1:2" ht="15.95">
      <c r="A286" s="73" t="s">
        <v>369</v>
      </c>
      <c r="B286" t="s">
        <v>89</v>
      </c>
    </row>
    <row r="287" spans="1:2" ht="15.95">
      <c r="A287" s="74" t="s">
        <v>370</v>
      </c>
      <c r="B287" t="s">
        <v>89</v>
      </c>
    </row>
    <row r="288" spans="1:2" ht="15.95">
      <c r="A288" s="74" t="s">
        <v>371</v>
      </c>
      <c r="B288" t="s">
        <v>89</v>
      </c>
    </row>
    <row r="289" spans="1:2" ht="15.95">
      <c r="A289" s="73" t="s">
        <v>372</v>
      </c>
      <c r="B289" t="s">
        <v>89</v>
      </c>
    </row>
    <row r="290" spans="1:2" ht="15.95">
      <c r="A290" s="73" t="s">
        <v>373</v>
      </c>
      <c r="B290" t="s">
        <v>89</v>
      </c>
    </row>
    <row r="291" spans="1:2" ht="15.95">
      <c r="A291" s="74" t="s">
        <v>374</v>
      </c>
      <c r="B291" t="s">
        <v>89</v>
      </c>
    </row>
    <row r="292" spans="1:2" ht="15.95">
      <c r="A292" s="73" t="s">
        <v>375</v>
      </c>
      <c r="B292" t="s">
        <v>89</v>
      </c>
    </row>
    <row r="293" spans="1:2" ht="15.95">
      <c r="A293" s="73" t="s">
        <v>376</v>
      </c>
      <c r="B293" t="s">
        <v>89</v>
      </c>
    </row>
    <row r="294" spans="1:2" ht="15.95">
      <c r="A294" s="73" t="s">
        <v>377</v>
      </c>
      <c r="B294" t="s">
        <v>89</v>
      </c>
    </row>
    <row r="295" spans="1:2" ht="15.95">
      <c r="A295" s="74" t="s">
        <v>378</v>
      </c>
      <c r="B295" t="s">
        <v>89</v>
      </c>
    </row>
    <row r="296" spans="1:2" ht="15.95">
      <c r="A296" s="74" t="s">
        <v>379</v>
      </c>
      <c r="B296" t="s">
        <v>89</v>
      </c>
    </row>
    <row r="297" spans="1:2" ht="15.95">
      <c r="A297" s="73" t="s">
        <v>380</v>
      </c>
      <c r="B297" t="s">
        <v>89</v>
      </c>
    </row>
    <row r="298" spans="1:2" ht="15.95">
      <c r="A298" s="74" t="s">
        <v>381</v>
      </c>
      <c r="B298" t="s">
        <v>89</v>
      </c>
    </row>
    <row r="299" spans="1:2" ht="15.95">
      <c r="A299" s="73" t="s">
        <v>382</v>
      </c>
      <c r="B299" t="s">
        <v>89</v>
      </c>
    </row>
    <row r="300" spans="1:2" ht="15.95">
      <c r="A300" s="73" t="s">
        <v>383</v>
      </c>
      <c r="B300" t="s">
        <v>89</v>
      </c>
    </row>
    <row r="301" spans="1:2" ht="15.95">
      <c r="A301" s="73" t="s">
        <v>384</v>
      </c>
      <c r="B301" t="s">
        <v>89</v>
      </c>
    </row>
    <row r="302" spans="1:2" ht="15.95">
      <c r="A302" s="73" t="s">
        <v>385</v>
      </c>
      <c r="B302" t="s">
        <v>89</v>
      </c>
    </row>
    <row r="303" spans="1:2" ht="15.95">
      <c r="A303" s="73" t="s">
        <v>386</v>
      </c>
      <c r="B303" t="s">
        <v>89</v>
      </c>
    </row>
    <row r="304" spans="1:2" ht="15.95">
      <c r="A304" s="74" t="s">
        <v>387</v>
      </c>
      <c r="B304" t="s">
        <v>89</v>
      </c>
    </row>
    <row r="305" spans="1:2" ht="15.95">
      <c r="A305" s="74" t="s">
        <v>388</v>
      </c>
      <c r="B305" t="s">
        <v>89</v>
      </c>
    </row>
    <row r="306" spans="1:2" ht="15.95">
      <c r="A306" s="73" t="s">
        <v>389</v>
      </c>
      <c r="B306" t="s">
        <v>89</v>
      </c>
    </row>
    <row r="307" spans="1:2" ht="32.1">
      <c r="A307" s="74" t="s">
        <v>390</v>
      </c>
      <c r="B307" t="s">
        <v>89</v>
      </c>
    </row>
    <row r="308" spans="1:2" ht="15.95">
      <c r="A308" s="74" t="s">
        <v>391</v>
      </c>
      <c r="B308" t="s">
        <v>89</v>
      </c>
    </row>
    <row r="309" spans="1:2" ht="15.95">
      <c r="A309" s="74" t="s">
        <v>392</v>
      </c>
      <c r="B309" t="s">
        <v>89</v>
      </c>
    </row>
    <row r="310" spans="1:2" ht="15.95">
      <c r="A310" s="74" t="s">
        <v>393</v>
      </c>
      <c r="B310" t="s">
        <v>89</v>
      </c>
    </row>
    <row r="311" spans="1:2" ht="15.95">
      <c r="A311" s="73" t="s">
        <v>394</v>
      </c>
      <c r="B311" t="s">
        <v>89</v>
      </c>
    </row>
    <row r="312" spans="1:2" ht="15.95">
      <c r="A312" s="74" t="s">
        <v>395</v>
      </c>
      <c r="B312" t="s">
        <v>89</v>
      </c>
    </row>
    <row r="313" spans="1:2" ht="15.95">
      <c r="A313" s="73" t="s">
        <v>396</v>
      </c>
      <c r="B313" t="s">
        <v>89</v>
      </c>
    </row>
    <row r="314" spans="1:2" ht="15.95">
      <c r="A314" s="73" t="s">
        <v>397</v>
      </c>
      <c r="B314" t="s">
        <v>89</v>
      </c>
    </row>
    <row r="315" spans="1:2" ht="15.95">
      <c r="A315" s="73" t="s">
        <v>56</v>
      </c>
      <c r="B315" t="str">
        <f>VLOOKUP(A315,'Provider Types for List'!$A:$B,2,0)</f>
        <v>Maintained Nursery School</v>
      </c>
    </row>
    <row r="316" spans="1:2" ht="15.95">
      <c r="A316" s="73" t="s">
        <v>398</v>
      </c>
      <c r="B316" t="s">
        <v>89</v>
      </c>
    </row>
    <row r="317" spans="1:2" ht="15.95">
      <c r="A317" s="74" t="s">
        <v>399</v>
      </c>
      <c r="B317" t="s">
        <v>89</v>
      </c>
    </row>
    <row r="318" spans="1:2" ht="15.95">
      <c r="A318" s="73" t="s">
        <v>400</v>
      </c>
      <c r="B318" t="s">
        <v>89</v>
      </c>
    </row>
    <row r="319" spans="1:2" ht="15.95">
      <c r="A319" s="74" t="s">
        <v>401</v>
      </c>
      <c r="B319" t="s">
        <v>89</v>
      </c>
    </row>
    <row r="320" spans="1:2" ht="15.95">
      <c r="A320" s="74" t="s">
        <v>402</v>
      </c>
      <c r="B320" t="s">
        <v>89</v>
      </c>
    </row>
    <row r="321" spans="1:2" ht="15.95">
      <c r="A321" s="73" t="s">
        <v>403</v>
      </c>
      <c r="B321" t="s">
        <v>89</v>
      </c>
    </row>
    <row r="322" spans="1:2" ht="15.95">
      <c r="A322" s="74" t="s">
        <v>404</v>
      </c>
      <c r="B322" t="s">
        <v>89</v>
      </c>
    </row>
    <row r="323" spans="1:2" ht="15.95">
      <c r="A323" s="73" t="s">
        <v>405</v>
      </c>
      <c r="B323" t="s">
        <v>89</v>
      </c>
    </row>
    <row r="324" spans="1:2" ht="15.95">
      <c r="A324" s="74" t="s">
        <v>406</v>
      </c>
      <c r="B324" t="s">
        <v>89</v>
      </c>
    </row>
    <row r="325" spans="1:2" ht="15.95">
      <c r="A325" s="73" t="s">
        <v>407</v>
      </c>
      <c r="B325" t="s">
        <v>89</v>
      </c>
    </row>
    <row r="326" spans="1:2" ht="15.95">
      <c r="A326" s="73" t="s">
        <v>408</v>
      </c>
      <c r="B326" t="s">
        <v>89</v>
      </c>
    </row>
    <row r="327" spans="1:2" ht="15.95">
      <c r="A327" s="73" t="s">
        <v>409</v>
      </c>
      <c r="B327" t="s">
        <v>89</v>
      </c>
    </row>
    <row r="328" spans="1:2" ht="15.95">
      <c r="A328" s="73" t="s">
        <v>410</v>
      </c>
      <c r="B328" t="s">
        <v>89</v>
      </c>
    </row>
    <row r="329" spans="1:2" ht="15.95">
      <c r="A329" s="74" t="s">
        <v>411</v>
      </c>
      <c r="B329" t="s">
        <v>89</v>
      </c>
    </row>
    <row r="330" spans="1:2" ht="15.95">
      <c r="A330" s="74" t="s">
        <v>412</v>
      </c>
      <c r="B330" t="s">
        <v>89</v>
      </c>
    </row>
    <row r="331" spans="1:2" ht="15.95">
      <c r="A331" s="74" t="s">
        <v>413</v>
      </c>
      <c r="B331" t="s">
        <v>89</v>
      </c>
    </row>
    <row r="332" spans="1:2" ht="15.95">
      <c r="A332" s="74" t="s">
        <v>414</v>
      </c>
      <c r="B332" t="s">
        <v>89</v>
      </c>
    </row>
    <row r="333" spans="1:2" ht="15.95">
      <c r="A333" s="73" t="s">
        <v>415</v>
      </c>
      <c r="B333" t="s">
        <v>89</v>
      </c>
    </row>
    <row r="334" spans="1:2" ht="15.95">
      <c r="A334" s="74" t="s">
        <v>416</v>
      </c>
      <c r="B334" t="s">
        <v>89</v>
      </c>
    </row>
    <row r="335" spans="1:2" ht="15.95">
      <c r="A335" s="74" t="s">
        <v>417</v>
      </c>
      <c r="B335" t="s">
        <v>89</v>
      </c>
    </row>
    <row r="336" spans="1:2" ht="15.95">
      <c r="A336" s="75" t="s">
        <v>418</v>
      </c>
      <c r="B336" t="s">
        <v>89</v>
      </c>
    </row>
    <row r="337" spans="1:2" ht="15.95">
      <c r="A337" s="73" t="s">
        <v>419</v>
      </c>
      <c r="B337" t="s">
        <v>89</v>
      </c>
    </row>
    <row r="338" spans="1:2" ht="15.95">
      <c r="A338" s="74" t="s">
        <v>420</v>
      </c>
      <c r="B338" t="s">
        <v>89</v>
      </c>
    </row>
    <row r="339" spans="1:2" ht="15.95">
      <c r="A339" s="74" t="s">
        <v>421</v>
      </c>
      <c r="B339" t="s">
        <v>89</v>
      </c>
    </row>
    <row r="340" spans="1:2" ht="15.95">
      <c r="A340" s="73" t="s">
        <v>422</v>
      </c>
      <c r="B340" t="s">
        <v>89</v>
      </c>
    </row>
    <row r="341" spans="1:2" ht="15.95">
      <c r="A341" s="73" t="s">
        <v>423</v>
      </c>
      <c r="B341" t="s">
        <v>89</v>
      </c>
    </row>
    <row r="342" spans="1:2" ht="15.95">
      <c r="A342" s="74" t="s">
        <v>424</v>
      </c>
      <c r="B342" t="s">
        <v>89</v>
      </c>
    </row>
    <row r="343" spans="1:2" ht="15.95">
      <c r="A343" s="73" t="s">
        <v>425</v>
      </c>
      <c r="B343" t="s">
        <v>89</v>
      </c>
    </row>
    <row r="344" spans="1:2" ht="15.95">
      <c r="A344" s="74" t="s">
        <v>426</v>
      </c>
      <c r="B344" t="s">
        <v>89</v>
      </c>
    </row>
    <row r="345" spans="1:2" ht="15.95">
      <c r="A345" s="74" t="s">
        <v>427</v>
      </c>
      <c r="B345" t="s">
        <v>89</v>
      </c>
    </row>
    <row r="346" spans="1:2" ht="15.95">
      <c r="A346" s="73" t="s">
        <v>428</v>
      </c>
      <c r="B346" t="s">
        <v>89</v>
      </c>
    </row>
    <row r="347" spans="1:2" ht="15.95">
      <c r="A347" s="73" t="s">
        <v>429</v>
      </c>
      <c r="B347" t="s">
        <v>89</v>
      </c>
    </row>
    <row r="348" spans="1:2" ht="15.95">
      <c r="A348" s="74" t="s">
        <v>430</v>
      </c>
      <c r="B348" t="s">
        <v>89</v>
      </c>
    </row>
    <row r="349" spans="1:2" ht="15.95">
      <c r="A349" s="74" t="s">
        <v>431</v>
      </c>
      <c r="B349" t="s">
        <v>89</v>
      </c>
    </row>
    <row r="350" spans="1:2" ht="15.95">
      <c r="A350" s="73" t="s">
        <v>432</v>
      </c>
      <c r="B350" t="s">
        <v>89</v>
      </c>
    </row>
    <row r="351" spans="1:2" ht="15.95">
      <c r="A351" s="74" t="s">
        <v>433</v>
      </c>
      <c r="B351" t="s">
        <v>89</v>
      </c>
    </row>
    <row r="352" spans="1:2" ht="15.95">
      <c r="A352" s="73" t="s">
        <v>434</v>
      </c>
      <c r="B352" t="s">
        <v>89</v>
      </c>
    </row>
    <row r="353" spans="1:2" ht="32.1">
      <c r="A353" s="74" t="s">
        <v>435</v>
      </c>
      <c r="B353" t="s">
        <v>89</v>
      </c>
    </row>
    <row r="354" spans="1:2" ht="15.95">
      <c r="A354" s="73" t="s">
        <v>436</v>
      </c>
      <c r="B354" t="s">
        <v>89</v>
      </c>
    </row>
    <row r="355" spans="1:2" ht="15.95">
      <c r="A355" s="74" t="s">
        <v>437</v>
      </c>
      <c r="B355" t="s">
        <v>89</v>
      </c>
    </row>
    <row r="356" spans="1:2" ht="32.1">
      <c r="A356" s="74" t="s">
        <v>438</v>
      </c>
      <c r="B356" t="s">
        <v>89</v>
      </c>
    </row>
    <row r="357" spans="1:2" ht="15.95">
      <c r="A357" s="73" t="s">
        <v>439</v>
      </c>
      <c r="B357" t="s">
        <v>89</v>
      </c>
    </row>
    <row r="358" spans="1:2" ht="15.95">
      <c r="A358" s="74" t="s">
        <v>440</v>
      </c>
      <c r="B358" t="s">
        <v>89</v>
      </c>
    </row>
    <row r="359" spans="1:2" ht="15.95">
      <c r="A359" s="73" t="s">
        <v>441</v>
      </c>
      <c r="B359" t="s">
        <v>89</v>
      </c>
    </row>
    <row r="360" spans="1:2" ht="32.1">
      <c r="A360" s="74" t="s">
        <v>442</v>
      </c>
      <c r="B360" t="s">
        <v>89</v>
      </c>
    </row>
    <row r="361" spans="1:2" ht="15.95">
      <c r="A361" s="74" t="s">
        <v>443</v>
      </c>
      <c r="B361" t="s">
        <v>89</v>
      </c>
    </row>
    <row r="362" spans="1:2" ht="15.95">
      <c r="A362" s="74" t="s">
        <v>444</v>
      </c>
      <c r="B362" t="s">
        <v>89</v>
      </c>
    </row>
    <row r="363" spans="1:2" ht="15.95">
      <c r="A363" s="74" t="s">
        <v>445</v>
      </c>
      <c r="B363" t="s">
        <v>89</v>
      </c>
    </row>
    <row r="364" spans="1:2" ht="15.95">
      <c r="A364" s="74" t="s">
        <v>446</v>
      </c>
      <c r="B364" t="s">
        <v>89</v>
      </c>
    </row>
    <row r="365" spans="1:2" ht="15.95">
      <c r="A365" s="74" t="s">
        <v>447</v>
      </c>
      <c r="B365" t="s">
        <v>89</v>
      </c>
    </row>
    <row r="366" spans="1:2" ht="15.95">
      <c r="A366" s="73" t="s">
        <v>448</v>
      </c>
      <c r="B366" t="s">
        <v>89</v>
      </c>
    </row>
    <row r="367" spans="1:2" ht="15.95">
      <c r="A367" s="74" t="s">
        <v>449</v>
      </c>
      <c r="B367" t="s">
        <v>89</v>
      </c>
    </row>
    <row r="368" spans="1:2" ht="15.95">
      <c r="A368" s="73" t="s">
        <v>450</v>
      </c>
      <c r="B368" t="s">
        <v>89</v>
      </c>
    </row>
    <row r="369" spans="1:2" ht="15.95">
      <c r="A369" s="73" t="s">
        <v>451</v>
      </c>
      <c r="B369" t="s">
        <v>89</v>
      </c>
    </row>
    <row r="370" spans="1:2" ht="15.95">
      <c r="A370" s="74" t="s">
        <v>452</v>
      </c>
      <c r="B370" t="s">
        <v>89</v>
      </c>
    </row>
    <row r="371" spans="1:2" ht="15.95">
      <c r="A371" s="74" t="s">
        <v>453</v>
      </c>
      <c r="B371" t="s">
        <v>89</v>
      </c>
    </row>
    <row r="372" spans="1:2" ht="15.95">
      <c r="A372" s="73" t="s">
        <v>454</v>
      </c>
      <c r="B372" t="s">
        <v>89</v>
      </c>
    </row>
    <row r="373" spans="1:2" ht="15.95">
      <c r="A373" s="73" t="s">
        <v>455</v>
      </c>
      <c r="B373" t="s">
        <v>89</v>
      </c>
    </row>
    <row r="374" spans="1:2" ht="15.95">
      <c r="A374" s="74" t="s">
        <v>456</v>
      </c>
      <c r="B374" t="s">
        <v>89</v>
      </c>
    </row>
    <row r="375" spans="1:2" ht="15.95">
      <c r="A375" s="73" t="s">
        <v>457</v>
      </c>
      <c r="B375" t="s">
        <v>89</v>
      </c>
    </row>
    <row r="376" spans="1:2" ht="15.95">
      <c r="A376" s="73" t="s">
        <v>458</v>
      </c>
      <c r="B376" t="s">
        <v>89</v>
      </c>
    </row>
    <row r="377" spans="1:2" ht="15.95">
      <c r="A377" s="74" t="s">
        <v>459</v>
      </c>
      <c r="B377" t="s">
        <v>89</v>
      </c>
    </row>
    <row r="378" spans="1:2" ht="15.95">
      <c r="A378" s="74" t="s">
        <v>460</v>
      </c>
      <c r="B378" t="s">
        <v>89</v>
      </c>
    </row>
    <row r="379" spans="1:2" ht="15.95">
      <c r="A379" s="73" t="s">
        <v>461</v>
      </c>
      <c r="B379" t="s">
        <v>89</v>
      </c>
    </row>
    <row r="380" spans="1:2" ht="15.95">
      <c r="A380" s="74" t="s">
        <v>462</v>
      </c>
      <c r="B380" t="s">
        <v>89</v>
      </c>
    </row>
    <row r="381" spans="1:2" ht="15.95">
      <c r="A381" s="74" t="s">
        <v>463</v>
      </c>
      <c r="B381" t="s">
        <v>89</v>
      </c>
    </row>
    <row r="382" spans="1:2" ht="15.95">
      <c r="A382" s="74" t="s">
        <v>464</v>
      </c>
      <c r="B382" t="s">
        <v>89</v>
      </c>
    </row>
    <row r="383" spans="1:2" ht="15.95">
      <c r="A383" s="73" t="s">
        <v>465</v>
      </c>
      <c r="B383" t="s">
        <v>89</v>
      </c>
    </row>
    <row r="384" spans="1:2" ht="15.95">
      <c r="A384" s="73" t="s">
        <v>466</v>
      </c>
      <c r="B384" t="s">
        <v>89</v>
      </c>
    </row>
    <row r="385" spans="1:2" ht="15.95">
      <c r="A385" s="73" t="s">
        <v>467</v>
      </c>
      <c r="B385" t="s">
        <v>89</v>
      </c>
    </row>
    <row r="386" spans="1:2" ht="15.95">
      <c r="A386" s="73" t="s">
        <v>468</v>
      </c>
      <c r="B386" t="s">
        <v>89</v>
      </c>
    </row>
    <row r="387" spans="1:2" ht="15.95">
      <c r="A387" s="74" t="s">
        <v>469</v>
      </c>
      <c r="B387" t="s">
        <v>89</v>
      </c>
    </row>
    <row r="388" spans="1:2" ht="15.95">
      <c r="A388" s="73" t="s">
        <v>470</v>
      </c>
      <c r="B388" t="s">
        <v>89</v>
      </c>
    </row>
    <row r="389" spans="1:2" ht="15.95">
      <c r="A389" s="74" t="s">
        <v>471</v>
      </c>
      <c r="B389" t="s">
        <v>89</v>
      </c>
    </row>
    <row r="390" spans="1:2" ht="15.95">
      <c r="A390" s="74" t="s">
        <v>472</v>
      </c>
      <c r="B390" t="s">
        <v>89</v>
      </c>
    </row>
    <row r="391" spans="1:2" ht="15.95">
      <c r="A391" s="73" t="s">
        <v>473</v>
      </c>
      <c r="B391" t="s">
        <v>89</v>
      </c>
    </row>
    <row r="392" spans="1:2" ht="15.95">
      <c r="A392" s="74" t="s">
        <v>474</v>
      </c>
      <c r="B392" t="s">
        <v>89</v>
      </c>
    </row>
    <row r="393" spans="1:2" ht="15.95">
      <c r="A393" s="73" t="s">
        <v>475</v>
      </c>
      <c r="B393" t="s">
        <v>89</v>
      </c>
    </row>
    <row r="394" spans="1:2" ht="15.95">
      <c r="A394" s="74" t="s">
        <v>476</v>
      </c>
      <c r="B394" t="s">
        <v>89</v>
      </c>
    </row>
    <row r="395" spans="1:2" ht="15.95">
      <c r="A395" s="73" t="s">
        <v>477</v>
      </c>
      <c r="B395" t="s">
        <v>89</v>
      </c>
    </row>
    <row r="396" spans="1:2" ht="15.95">
      <c r="A396" s="74" t="s">
        <v>478</v>
      </c>
      <c r="B396" t="s">
        <v>89</v>
      </c>
    </row>
    <row r="397" spans="1:2" ht="15.95">
      <c r="A397" s="73" t="s">
        <v>479</v>
      </c>
      <c r="B397" t="s">
        <v>89</v>
      </c>
    </row>
    <row r="398" spans="1:2" ht="15.95">
      <c r="A398" s="73" t="s">
        <v>480</v>
      </c>
      <c r="B398" t="s">
        <v>89</v>
      </c>
    </row>
    <row r="399" spans="1:2" ht="15.95">
      <c r="A399" s="73" t="s">
        <v>481</v>
      </c>
      <c r="B399" t="s">
        <v>89</v>
      </c>
    </row>
    <row r="400" spans="1:2" ht="15.95">
      <c r="A400" s="74" t="s">
        <v>482</v>
      </c>
      <c r="B400" t="s">
        <v>89</v>
      </c>
    </row>
    <row r="401" spans="1:2" ht="15.95">
      <c r="A401" s="73" t="s">
        <v>483</v>
      </c>
      <c r="B401" t="s">
        <v>89</v>
      </c>
    </row>
    <row r="402" spans="1:2" ht="15.95">
      <c r="A402" s="73" t="s">
        <v>484</v>
      </c>
      <c r="B402" t="s">
        <v>89</v>
      </c>
    </row>
    <row r="403" spans="1:2" ht="15.95">
      <c r="A403" s="74" t="s">
        <v>485</v>
      </c>
      <c r="B403" t="s">
        <v>89</v>
      </c>
    </row>
    <row r="404" spans="1:2" ht="15.95">
      <c r="A404" s="74" t="s">
        <v>486</v>
      </c>
      <c r="B404" t="s">
        <v>89</v>
      </c>
    </row>
    <row r="405" spans="1:2" ht="15.95">
      <c r="A405" s="74" t="s">
        <v>487</v>
      </c>
      <c r="B405" t="s">
        <v>89</v>
      </c>
    </row>
    <row r="406" spans="1:2" ht="15.95">
      <c r="A406" s="73" t="s">
        <v>488</v>
      </c>
      <c r="B406" t="s">
        <v>89</v>
      </c>
    </row>
    <row r="407" spans="1:2" ht="15.95">
      <c r="A407" s="74" t="s">
        <v>489</v>
      </c>
      <c r="B407" t="s">
        <v>89</v>
      </c>
    </row>
    <row r="408" spans="1:2" ht="15.95">
      <c r="A408" s="74" t="s">
        <v>490</v>
      </c>
      <c r="B408" t="s">
        <v>89</v>
      </c>
    </row>
    <row r="409" spans="1:2" ht="15.95">
      <c r="A409" s="74" t="s">
        <v>491</v>
      </c>
      <c r="B409" t="s">
        <v>89</v>
      </c>
    </row>
    <row r="410" spans="1:2" ht="15.95">
      <c r="A410" s="74" t="s">
        <v>492</v>
      </c>
      <c r="B410" t="s">
        <v>89</v>
      </c>
    </row>
    <row r="411" spans="1:2" ht="15.95">
      <c r="A411" s="74" t="s">
        <v>493</v>
      </c>
      <c r="B411" t="s">
        <v>89</v>
      </c>
    </row>
    <row r="412" spans="1:2" ht="15.95">
      <c r="A412" s="74" t="s">
        <v>494</v>
      </c>
      <c r="B412" t="s">
        <v>89</v>
      </c>
    </row>
    <row r="413" spans="1:2" ht="15.95">
      <c r="A413" s="73" t="s">
        <v>495</v>
      </c>
      <c r="B413" t="s">
        <v>89</v>
      </c>
    </row>
    <row r="414" spans="1:2" ht="15.95">
      <c r="A414" s="74" t="s">
        <v>496</v>
      </c>
      <c r="B414" t="s">
        <v>89</v>
      </c>
    </row>
    <row r="415" spans="1:2" ht="15.95">
      <c r="A415" s="74" t="s">
        <v>497</v>
      </c>
      <c r="B415" t="s">
        <v>89</v>
      </c>
    </row>
    <row r="416" spans="1:2" ht="15.95">
      <c r="A416" s="74" t="s">
        <v>498</v>
      </c>
      <c r="B416" t="s">
        <v>89</v>
      </c>
    </row>
    <row r="417" spans="1:2" ht="15.95">
      <c r="A417" s="73" t="s">
        <v>499</v>
      </c>
      <c r="B417" t="s">
        <v>89</v>
      </c>
    </row>
    <row r="418" spans="1:2" ht="15.95">
      <c r="A418" s="73" t="s">
        <v>500</v>
      </c>
      <c r="B418" t="s">
        <v>89</v>
      </c>
    </row>
    <row r="419" spans="1:2" ht="15.95">
      <c r="A419" s="73" t="s">
        <v>501</v>
      </c>
      <c r="B419" t="s">
        <v>89</v>
      </c>
    </row>
    <row r="420" spans="1:2" ht="15.95">
      <c r="A420" s="74" t="s">
        <v>502</v>
      </c>
      <c r="B420" t="s">
        <v>89</v>
      </c>
    </row>
    <row r="421" spans="1:2" ht="15.95">
      <c r="A421" s="74" t="s">
        <v>503</v>
      </c>
      <c r="B421" t="s">
        <v>89</v>
      </c>
    </row>
    <row r="422" spans="1:2" ht="15.95">
      <c r="A422" s="74" t="s">
        <v>504</v>
      </c>
      <c r="B422" t="s">
        <v>89</v>
      </c>
    </row>
    <row r="423" spans="1:2" ht="15.95">
      <c r="A423" s="73" t="s">
        <v>505</v>
      </c>
      <c r="B423" t="s">
        <v>89</v>
      </c>
    </row>
    <row r="424" spans="1:2" ht="15.95">
      <c r="A424" s="74" t="s">
        <v>506</v>
      </c>
      <c r="B424" t="s">
        <v>89</v>
      </c>
    </row>
    <row r="425" spans="1:2" ht="15.95">
      <c r="A425" s="74" t="s">
        <v>507</v>
      </c>
      <c r="B425" t="s">
        <v>89</v>
      </c>
    </row>
    <row r="426" spans="1:2" ht="15.95">
      <c r="A426" s="74" t="s">
        <v>508</v>
      </c>
      <c r="B426" t="s">
        <v>89</v>
      </c>
    </row>
    <row r="427" spans="1:2" ht="15.95">
      <c r="A427" s="74" t="s">
        <v>509</v>
      </c>
      <c r="B427" t="s">
        <v>89</v>
      </c>
    </row>
    <row r="428" spans="1:2" ht="15.95">
      <c r="A428" s="73" t="s">
        <v>510</v>
      </c>
      <c r="B428" t="s">
        <v>89</v>
      </c>
    </row>
    <row r="429" spans="1:2" ht="15.95">
      <c r="A429" s="74" t="s">
        <v>511</v>
      </c>
      <c r="B429" t="s">
        <v>89</v>
      </c>
    </row>
    <row r="430" spans="1:2" ht="15.95">
      <c r="A430" s="74" t="s">
        <v>512</v>
      </c>
      <c r="B430" t="s">
        <v>89</v>
      </c>
    </row>
    <row r="431" spans="1:2" ht="15.95">
      <c r="A431" s="74" t="s">
        <v>513</v>
      </c>
      <c r="B431" t="s">
        <v>89</v>
      </c>
    </row>
    <row r="432" spans="1:2" ht="15.95">
      <c r="A432" s="73" t="s">
        <v>514</v>
      </c>
      <c r="B432" t="s">
        <v>89</v>
      </c>
    </row>
    <row r="433" spans="1:2" ht="15.95">
      <c r="A433" s="74" t="s">
        <v>515</v>
      </c>
      <c r="B433" t="s">
        <v>89</v>
      </c>
    </row>
    <row r="434" spans="1:2" ht="15.95">
      <c r="A434" s="74" t="s">
        <v>516</v>
      </c>
      <c r="B434" t="s">
        <v>89</v>
      </c>
    </row>
    <row r="435" spans="1:2" ht="15.95">
      <c r="A435" s="73" t="s">
        <v>517</v>
      </c>
      <c r="B435" t="s">
        <v>89</v>
      </c>
    </row>
    <row r="436" spans="1:2" ht="15.95">
      <c r="A436" s="73" t="s">
        <v>518</v>
      </c>
      <c r="B436" t="s">
        <v>89</v>
      </c>
    </row>
    <row r="437" spans="1:2" ht="15.95">
      <c r="A437" s="74" t="s">
        <v>519</v>
      </c>
      <c r="B437" t="s">
        <v>89</v>
      </c>
    </row>
    <row r="438" spans="1:2" ht="15.95">
      <c r="A438" s="74" t="s">
        <v>520</v>
      </c>
      <c r="B438" t="s">
        <v>89</v>
      </c>
    </row>
    <row r="439" spans="1:2" ht="15.95">
      <c r="A439" s="73" t="s">
        <v>521</v>
      </c>
      <c r="B439" t="s">
        <v>89</v>
      </c>
    </row>
    <row r="440" spans="1:2" ht="15.95">
      <c r="A440" s="74" t="s">
        <v>522</v>
      </c>
      <c r="B440" t="s">
        <v>89</v>
      </c>
    </row>
    <row r="441" spans="1:2" ht="15.95">
      <c r="A441" s="73" t="s">
        <v>523</v>
      </c>
      <c r="B441" t="s">
        <v>89</v>
      </c>
    </row>
    <row r="442" spans="1:2" ht="15.95">
      <c r="A442" s="74" t="s">
        <v>524</v>
      </c>
      <c r="B442" t="s">
        <v>89</v>
      </c>
    </row>
    <row r="443" spans="1:2" ht="15.95">
      <c r="A443" s="74" t="s">
        <v>525</v>
      </c>
      <c r="B443" t="s">
        <v>89</v>
      </c>
    </row>
    <row r="444" spans="1:2" ht="15.95">
      <c r="A444" s="73" t="s">
        <v>526</v>
      </c>
      <c r="B444" t="s">
        <v>89</v>
      </c>
    </row>
    <row r="445" spans="1:2" ht="15.95">
      <c r="A445" s="73" t="s">
        <v>527</v>
      </c>
      <c r="B445" t="s">
        <v>89</v>
      </c>
    </row>
    <row r="446" spans="1:2" ht="15.95">
      <c r="A446" s="74" t="s">
        <v>528</v>
      </c>
      <c r="B446" t="s">
        <v>89</v>
      </c>
    </row>
    <row r="447" spans="1:2" ht="15.95">
      <c r="A447" s="74" t="s">
        <v>529</v>
      </c>
      <c r="B447" t="s">
        <v>89</v>
      </c>
    </row>
    <row r="448" spans="1:2" ht="15.95">
      <c r="A448" s="73" t="s">
        <v>530</v>
      </c>
      <c r="B448" t="s">
        <v>89</v>
      </c>
    </row>
    <row r="449" spans="1:2" ht="15.95">
      <c r="A449" s="73" t="s">
        <v>531</v>
      </c>
      <c r="B449" t="s">
        <v>89</v>
      </c>
    </row>
    <row r="450" spans="1:2" ht="15.95">
      <c r="A450" s="74" t="s">
        <v>532</v>
      </c>
      <c r="B450" t="s">
        <v>89</v>
      </c>
    </row>
    <row r="451" spans="1:2" ht="15.95">
      <c r="A451" s="73" t="s">
        <v>533</v>
      </c>
      <c r="B451" t="s">
        <v>89</v>
      </c>
    </row>
    <row r="452" spans="1:2" ht="15.95">
      <c r="A452" s="74" t="s">
        <v>534</v>
      </c>
      <c r="B452" t="s">
        <v>89</v>
      </c>
    </row>
    <row r="453" spans="1:2" ht="15.95">
      <c r="A453" s="74" t="s">
        <v>535</v>
      </c>
      <c r="B453" t="s">
        <v>89</v>
      </c>
    </row>
    <row r="454" spans="1:2" ht="15.95">
      <c r="A454" s="74" t="s">
        <v>536</v>
      </c>
      <c r="B454" t="s">
        <v>89</v>
      </c>
    </row>
    <row r="455" spans="1:2" ht="15.95">
      <c r="A455" s="73" t="s">
        <v>537</v>
      </c>
      <c r="B455" t="s">
        <v>89</v>
      </c>
    </row>
    <row r="456" spans="1:2" ht="15.95">
      <c r="A456" s="74" t="s">
        <v>538</v>
      </c>
      <c r="B456" t="str">
        <f>VLOOKUP(A456,'Provider Types for List'!$E:$F,2,0)</f>
        <v>Maintained Nursery Class</v>
      </c>
    </row>
    <row r="457" spans="1:2" ht="15.95">
      <c r="A457" s="73" t="s">
        <v>539</v>
      </c>
      <c r="B457" t="str">
        <f>VLOOKUP(A457,'Provider Types for List'!$E:$F,2,0)</f>
        <v>Maintained Nursery Class</v>
      </c>
    </row>
    <row r="458" spans="1:2" ht="15.95">
      <c r="A458" s="74" t="s">
        <v>540</v>
      </c>
      <c r="B458" t="s">
        <v>89</v>
      </c>
    </row>
    <row r="459" spans="1:2" ht="15.95">
      <c r="A459" s="74" t="s">
        <v>541</v>
      </c>
      <c r="B459" t="s">
        <v>89</v>
      </c>
    </row>
    <row r="460" spans="1:2" ht="15.95">
      <c r="A460" s="73" t="s">
        <v>542</v>
      </c>
      <c r="B460" t="s">
        <v>89</v>
      </c>
    </row>
    <row r="461" spans="1:2" ht="15.95">
      <c r="A461" s="73" t="s">
        <v>543</v>
      </c>
      <c r="B461" t="str">
        <f>VLOOKUP(A461,'Provider Types for List'!$E:$F,2,0)</f>
        <v>Maintained Nursery Class</v>
      </c>
    </row>
    <row r="462" spans="1:2" ht="15.95">
      <c r="A462" s="73" t="s">
        <v>544</v>
      </c>
      <c r="B462" t="s">
        <v>89</v>
      </c>
    </row>
    <row r="463" spans="1:2" ht="15.95">
      <c r="A463" s="73" t="s">
        <v>545</v>
      </c>
      <c r="B463" t="s">
        <v>89</v>
      </c>
    </row>
    <row r="464" spans="1:2" ht="32.1">
      <c r="A464" s="74" t="s">
        <v>546</v>
      </c>
      <c r="B464" t="s">
        <v>89</v>
      </c>
    </row>
    <row r="465" spans="1:2" ht="15.95">
      <c r="A465" s="73" t="s">
        <v>547</v>
      </c>
      <c r="B465" t="s">
        <v>89</v>
      </c>
    </row>
    <row r="466" spans="1:2" ht="15.95">
      <c r="A466" s="74" t="s">
        <v>548</v>
      </c>
      <c r="B466" t="s">
        <v>89</v>
      </c>
    </row>
    <row r="467" spans="1:2" ht="15.95">
      <c r="A467" s="74" t="s">
        <v>549</v>
      </c>
      <c r="B467" t="s">
        <v>89</v>
      </c>
    </row>
    <row r="468" spans="1:2" ht="15.95">
      <c r="A468" s="73" t="s">
        <v>550</v>
      </c>
      <c r="B468" t="s">
        <v>89</v>
      </c>
    </row>
    <row r="469" spans="1:2" ht="15.95">
      <c r="A469" s="74" t="s">
        <v>551</v>
      </c>
      <c r="B469" t="s">
        <v>89</v>
      </c>
    </row>
    <row r="470" spans="1:2" ht="15.95">
      <c r="A470" s="74" t="s">
        <v>552</v>
      </c>
      <c r="B470" t="s">
        <v>89</v>
      </c>
    </row>
    <row r="471" spans="1:2" ht="15.95">
      <c r="A471" s="73" t="s">
        <v>553</v>
      </c>
      <c r="B471" t="s">
        <v>89</v>
      </c>
    </row>
    <row r="472" spans="1:2" ht="15.95">
      <c r="A472" s="73" t="s">
        <v>554</v>
      </c>
      <c r="B472" t="s">
        <v>89</v>
      </c>
    </row>
    <row r="473" spans="1:2" ht="15.95">
      <c r="A473" s="73" t="s">
        <v>555</v>
      </c>
      <c r="B473" t="s">
        <v>89</v>
      </c>
    </row>
    <row r="474" spans="1:2" ht="15.95">
      <c r="A474" s="73" t="s">
        <v>556</v>
      </c>
      <c r="B474" t="s">
        <v>89</v>
      </c>
    </row>
    <row r="475" spans="1:2" ht="15.95">
      <c r="A475" s="73" t="s">
        <v>557</v>
      </c>
      <c r="B475" t="s">
        <v>89</v>
      </c>
    </row>
    <row r="476" spans="1:2" ht="15.95">
      <c r="A476" s="73" t="s">
        <v>558</v>
      </c>
      <c r="B476" t="s">
        <v>89</v>
      </c>
    </row>
    <row r="477" spans="1:2" ht="15.95">
      <c r="A477" s="74" t="s">
        <v>559</v>
      </c>
      <c r="B477" t="s">
        <v>89</v>
      </c>
    </row>
    <row r="478" spans="1:2" ht="15.95">
      <c r="A478" s="73" t="s">
        <v>560</v>
      </c>
      <c r="B478" t="s">
        <v>89</v>
      </c>
    </row>
    <row r="479" spans="1:2" ht="15.95">
      <c r="A479" s="73" t="s">
        <v>561</v>
      </c>
      <c r="B479" t="str">
        <f>VLOOKUP(A479,'Provider Types for List'!$E:$F,2,0)</f>
        <v>Maintained Nursery Class</v>
      </c>
    </row>
    <row r="480" spans="1:2" ht="15.95">
      <c r="A480" s="74" t="s">
        <v>562</v>
      </c>
      <c r="B480" t="str">
        <f>VLOOKUP(A480,'Provider Types for List'!$E:$F,2,0)</f>
        <v>Maintained Nursery Class</v>
      </c>
    </row>
    <row r="481" spans="1:2" ht="15.95">
      <c r="A481" s="74" t="s">
        <v>563</v>
      </c>
      <c r="B481" t="s">
        <v>89</v>
      </c>
    </row>
    <row r="482" spans="1:2" ht="15.95">
      <c r="A482" s="74" t="s">
        <v>564</v>
      </c>
      <c r="B482" t="s">
        <v>89</v>
      </c>
    </row>
    <row r="483" spans="1:2" ht="15.95">
      <c r="A483" s="73" t="s">
        <v>565</v>
      </c>
      <c r="B483" t="s">
        <v>89</v>
      </c>
    </row>
    <row r="484" spans="1:2" ht="15.95">
      <c r="A484" s="74" t="s">
        <v>566</v>
      </c>
      <c r="B484" t="s">
        <v>89</v>
      </c>
    </row>
    <row r="485" spans="1:2" ht="15.95">
      <c r="A485" s="73" t="s">
        <v>567</v>
      </c>
      <c r="B485" t="s">
        <v>89</v>
      </c>
    </row>
    <row r="486" spans="1:2" ht="15.95">
      <c r="A486" s="73" t="s">
        <v>568</v>
      </c>
      <c r="B486" t="s">
        <v>89</v>
      </c>
    </row>
    <row r="487" spans="1:2" ht="15.95">
      <c r="A487" s="74" t="s">
        <v>569</v>
      </c>
      <c r="B487" t="s">
        <v>89</v>
      </c>
    </row>
    <row r="488" spans="1:2" ht="15.95">
      <c r="A488" s="74" t="s">
        <v>570</v>
      </c>
      <c r="B488" t="s">
        <v>89</v>
      </c>
    </row>
    <row r="489" spans="1:2" ht="15.95">
      <c r="A489" s="74" t="s">
        <v>571</v>
      </c>
      <c r="B489" t="s">
        <v>89</v>
      </c>
    </row>
    <row r="490" spans="1:2" ht="15.95">
      <c r="A490" s="74" t="s">
        <v>572</v>
      </c>
      <c r="B490" t="s">
        <v>89</v>
      </c>
    </row>
    <row r="491" spans="1:2" ht="15.95">
      <c r="A491" s="74" t="s">
        <v>573</v>
      </c>
      <c r="B491" t="s">
        <v>89</v>
      </c>
    </row>
    <row r="492" spans="1:2" ht="15.95">
      <c r="A492" s="74" t="s">
        <v>574</v>
      </c>
      <c r="B492" t="s">
        <v>89</v>
      </c>
    </row>
    <row r="493" spans="1:2" ht="15.95">
      <c r="A493" s="74" t="s">
        <v>575</v>
      </c>
      <c r="B493" t="s">
        <v>89</v>
      </c>
    </row>
    <row r="494" spans="1:2" ht="15.95">
      <c r="A494" s="74" t="s">
        <v>576</v>
      </c>
      <c r="B494" t="s">
        <v>89</v>
      </c>
    </row>
    <row r="495" spans="1:2" ht="15.95">
      <c r="A495" s="74" t="s">
        <v>577</v>
      </c>
      <c r="B495" t="s">
        <v>89</v>
      </c>
    </row>
    <row r="496" spans="1:2" ht="15.95">
      <c r="A496" s="73" t="s">
        <v>578</v>
      </c>
      <c r="B496" t="str">
        <f>VLOOKUP(A496,'Provider Types for List'!$E:$F,2,0)</f>
        <v>Maintained Nursery Class</v>
      </c>
    </row>
    <row r="497" spans="1:2" ht="15.95">
      <c r="A497" s="73" t="s">
        <v>579</v>
      </c>
      <c r="B497" t="s">
        <v>89</v>
      </c>
    </row>
    <row r="498" spans="1:2" ht="15.95">
      <c r="A498" s="73" t="s">
        <v>580</v>
      </c>
      <c r="B498" t="s">
        <v>89</v>
      </c>
    </row>
    <row r="499" spans="1:2" ht="15.95">
      <c r="A499" s="74" t="s">
        <v>581</v>
      </c>
      <c r="B499" t="s">
        <v>89</v>
      </c>
    </row>
    <row r="500" spans="1:2" ht="15.95">
      <c r="A500" s="74" t="s">
        <v>582</v>
      </c>
      <c r="B500" t="s">
        <v>89</v>
      </c>
    </row>
    <row r="501" spans="1:2" ht="15.95">
      <c r="A501" s="73" t="s">
        <v>583</v>
      </c>
      <c r="B501" t="s">
        <v>89</v>
      </c>
    </row>
    <row r="502" spans="1:2" ht="15.95">
      <c r="A502" s="73" t="s">
        <v>584</v>
      </c>
      <c r="B502" t="s">
        <v>89</v>
      </c>
    </row>
    <row r="503" spans="1:2" ht="15.95">
      <c r="A503" s="74" t="s">
        <v>585</v>
      </c>
      <c r="B503" t="s">
        <v>89</v>
      </c>
    </row>
    <row r="504" spans="1:2" ht="15.95">
      <c r="A504" s="73" t="s">
        <v>586</v>
      </c>
      <c r="B504" t="s">
        <v>89</v>
      </c>
    </row>
    <row r="505" spans="1:2" ht="15.95">
      <c r="A505" s="73" t="s">
        <v>587</v>
      </c>
      <c r="B505" t="s">
        <v>89</v>
      </c>
    </row>
    <row r="506" spans="1:2" ht="15.95">
      <c r="A506" s="73" t="s">
        <v>588</v>
      </c>
      <c r="B506" t="s">
        <v>89</v>
      </c>
    </row>
    <row r="507" spans="1:2" ht="15.95">
      <c r="A507" s="73" t="s">
        <v>589</v>
      </c>
      <c r="B507" t="s">
        <v>89</v>
      </c>
    </row>
    <row r="508" spans="1:2" ht="15.95">
      <c r="A508" s="73" t="s">
        <v>590</v>
      </c>
      <c r="B508" t="s">
        <v>89</v>
      </c>
    </row>
    <row r="509" spans="1:2" ht="15.95">
      <c r="A509" s="73" t="s">
        <v>591</v>
      </c>
      <c r="B509" t="s">
        <v>89</v>
      </c>
    </row>
    <row r="510" spans="1:2" ht="15.95">
      <c r="A510" s="74" t="s">
        <v>592</v>
      </c>
      <c r="B510" t="s">
        <v>89</v>
      </c>
    </row>
    <row r="511" spans="1:2" ht="15.95">
      <c r="A511" s="74" t="s">
        <v>593</v>
      </c>
      <c r="B511" t="s">
        <v>89</v>
      </c>
    </row>
    <row r="512" spans="1:2" ht="15.95">
      <c r="A512" s="74" t="s">
        <v>594</v>
      </c>
      <c r="B512" t="s">
        <v>89</v>
      </c>
    </row>
    <row r="513" spans="1:2" ht="15.95">
      <c r="A513" s="73" t="s">
        <v>595</v>
      </c>
      <c r="B513" t="s">
        <v>89</v>
      </c>
    </row>
    <row r="514" spans="1:2" ht="15.95">
      <c r="A514" s="74" t="s">
        <v>596</v>
      </c>
      <c r="B514" t="s">
        <v>89</v>
      </c>
    </row>
    <row r="515" spans="1:2" ht="15.95">
      <c r="A515" s="74" t="s">
        <v>597</v>
      </c>
      <c r="B515" t="s">
        <v>89</v>
      </c>
    </row>
    <row r="516" spans="1:2" ht="15.95">
      <c r="A516" s="73" t="s">
        <v>598</v>
      </c>
      <c r="B516" t="s">
        <v>89</v>
      </c>
    </row>
    <row r="517" spans="1:2" ht="15.95">
      <c r="A517" s="74" t="s">
        <v>599</v>
      </c>
      <c r="B517" t="s">
        <v>89</v>
      </c>
    </row>
    <row r="518" spans="1:2" ht="15.95">
      <c r="A518" s="74" t="s">
        <v>600</v>
      </c>
      <c r="B518" t="s">
        <v>89</v>
      </c>
    </row>
    <row r="519" spans="1:2" ht="15.95">
      <c r="A519" s="74" t="s">
        <v>601</v>
      </c>
      <c r="B519" t="s">
        <v>89</v>
      </c>
    </row>
    <row r="520" spans="1:2" ht="15.95">
      <c r="A520" s="73" t="s">
        <v>602</v>
      </c>
      <c r="B520" t="s">
        <v>89</v>
      </c>
    </row>
    <row r="521" spans="1:2" ht="15.95">
      <c r="A521" s="74" t="s">
        <v>603</v>
      </c>
      <c r="B521" t="s">
        <v>89</v>
      </c>
    </row>
    <row r="522" spans="1:2" ht="15.95">
      <c r="A522" s="74" t="s">
        <v>604</v>
      </c>
      <c r="B522" t="s">
        <v>89</v>
      </c>
    </row>
    <row r="523" spans="1:2" ht="15.95">
      <c r="A523" s="73" t="s">
        <v>605</v>
      </c>
      <c r="B523" t="s">
        <v>89</v>
      </c>
    </row>
    <row r="524" spans="1:2" ht="15.95">
      <c r="A524" s="73" t="s">
        <v>606</v>
      </c>
      <c r="B524" t="s">
        <v>89</v>
      </c>
    </row>
    <row r="525" spans="1:2" ht="15.95">
      <c r="A525" s="74" t="s">
        <v>607</v>
      </c>
      <c r="B525" t="s">
        <v>89</v>
      </c>
    </row>
    <row r="526" spans="1:2" ht="15.95">
      <c r="A526" s="74" t="s">
        <v>608</v>
      </c>
      <c r="B526" t="s">
        <v>89</v>
      </c>
    </row>
    <row r="527" spans="1:2" ht="15.95">
      <c r="A527" s="73" t="s">
        <v>609</v>
      </c>
      <c r="B527" t="s">
        <v>89</v>
      </c>
    </row>
    <row r="528" spans="1:2" ht="15.95">
      <c r="A528" s="73" t="s">
        <v>610</v>
      </c>
      <c r="B528" t="s">
        <v>89</v>
      </c>
    </row>
    <row r="529" spans="1:2" ht="15.95">
      <c r="A529" s="74" t="s">
        <v>611</v>
      </c>
      <c r="B529" t="s">
        <v>89</v>
      </c>
    </row>
    <row r="530" spans="1:2" ht="15.95">
      <c r="A530" s="74" t="s">
        <v>612</v>
      </c>
      <c r="B530" t="s">
        <v>89</v>
      </c>
    </row>
    <row r="531" spans="1:2" ht="15.95">
      <c r="A531" s="74" t="s">
        <v>613</v>
      </c>
      <c r="B531" t="s">
        <v>89</v>
      </c>
    </row>
    <row r="532" spans="1:2" ht="15.95">
      <c r="A532" s="73" t="s">
        <v>614</v>
      </c>
      <c r="B532" t="s">
        <v>89</v>
      </c>
    </row>
    <row r="533" spans="1:2" ht="15.95">
      <c r="A533" s="73" t="s">
        <v>615</v>
      </c>
      <c r="B533" t="s">
        <v>89</v>
      </c>
    </row>
    <row r="534" spans="1:2" ht="15.95">
      <c r="A534" s="73" t="s">
        <v>616</v>
      </c>
      <c r="B534" t="s">
        <v>89</v>
      </c>
    </row>
    <row r="535" spans="1:2" ht="15.95">
      <c r="A535" s="74" t="s">
        <v>617</v>
      </c>
      <c r="B535" t="s">
        <v>89</v>
      </c>
    </row>
    <row r="536" spans="1:2" ht="15.95">
      <c r="A536" s="73" t="s">
        <v>618</v>
      </c>
      <c r="B536" t="s">
        <v>89</v>
      </c>
    </row>
    <row r="537" spans="1:2" ht="15.95">
      <c r="A537" s="73" t="s">
        <v>619</v>
      </c>
      <c r="B537" t="s">
        <v>89</v>
      </c>
    </row>
    <row r="538" spans="1:2" ht="15.95">
      <c r="A538" s="74" t="s">
        <v>620</v>
      </c>
      <c r="B538" t="s">
        <v>89</v>
      </c>
    </row>
    <row r="539" spans="1:2" ht="15.95">
      <c r="A539" s="74" t="s">
        <v>621</v>
      </c>
      <c r="B539" t="s">
        <v>89</v>
      </c>
    </row>
    <row r="540" spans="1:2" ht="15.95">
      <c r="A540" s="74" t="s">
        <v>622</v>
      </c>
      <c r="B540" t="s">
        <v>89</v>
      </c>
    </row>
    <row r="541" spans="1:2" ht="15.95">
      <c r="A541" s="74" t="s">
        <v>623</v>
      </c>
      <c r="B541" t="s">
        <v>89</v>
      </c>
    </row>
    <row r="542" spans="1:2" ht="15.95">
      <c r="A542" s="73" t="s">
        <v>624</v>
      </c>
      <c r="B542" t="s">
        <v>89</v>
      </c>
    </row>
    <row r="543" spans="1:2" ht="15.95">
      <c r="A543" s="74" t="s">
        <v>625</v>
      </c>
      <c r="B543" t="s">
        <v>89</v>
      </c>
    </row>
    <row r="544" spans="1:2" ht="15.95">
      <c r="A544" s="74" t="s">
        <v>626</v>
      </c>
      <c r="B544" t="s">
        <v>89</v>
      </c>
    </row>
    <row r="545" spans="1:2" ht="15.95">
      <c r="A545" s="73" t="s">
        <v>627</v>
      </c>
      <c r="B545" t="s">
        <v>89</v>
      </c>
    </row>
    <row r="546" spans="1:2" ht="15.95">
      <c r="A546" s="74" t="s">
        <v>628</v>
      </c>
      <c r="B546" t="s">
        <v>89</v>
      </c>
    </row>
    <row r="547" spans="1:2" ht="15.95">
      <c r="A547" s="74" t="s">
        <v>629</v>
      </c>
      <c r="B547" t="s">
        <v>89</v>
      </c>
    </row>
    <row r="548" spans="1:2" ht="15.95">
      <c r="A548" s="74" t="s">
        <v>630</v>
      </c>
      <c r="B548" t="str">
        <f>VLOOKUP(A548,'Provider Types for List'!$E:$F,2,0)</f>
        <v>Maintained Nursery Class</v>
      </c>
    </row>
    <row r="549" spans="1:2" ht="15.95">
      <c r="A549" s="73" t="s">
        <v>631</v>
      </c>
      <c r="B549" t="s">
        <v>89</v>
      </c>
    </row>
    <row r="550" spans="1:2" ht="15.95">
      <c r="A550" s="74" t="s">
        <v>632</v>
      </c>
      <c r="B550" t="str">
        <f>VLOOKUP(A550,'Provider Types for List'!$E:$F,2,0)</f>
        <v>Maintained Nursery Class</v>
      </c>
    </row>
    <row r="551" spans="1:2" ht="15.95">
      <c r="A551" s="74" t="s">
        <v>633</v>
      </c>
      <c r="B551" t="s">
        <v>89</v>
      </c>
    </row>
    <row r="552" spans="1:2" ht="15.95">
      <c r="A552" s="74" t="s">
        <v>634</v>
      </c>
      <c r="B552" t="s">
        <v>89</v>
      </c>
    </row>
    <row r="553" spans="1:2" ht="15.95">
      <c r="A553" s="74" t="s">
        <v>635</v>
      </c>
      <c r="B553" t="s">
        <v>89</v>
      </c>
    </row>
    <row r="554" spans="1:2" ht="15.95">
      <c r="A554" s="74" t="s">
        <v>636</v>
      </c>
      <c r="B554" t="str">
        <f>VLOOKUP(A554,'Provider Types for List'!$E:$F,2,0)</f>
        <v>Maintained Nursery Class</v>
      </c>
    </row>
    <row r="555" spans="1:2" ht="15.95">
      <c r="A555" s="73" t="s">
        <v>637</v>
      </c>
      <c r="B555" t="str">
        <f>VLOOKUP(A555,'Provider Types for List'!$E:$F,2,0)</f>
        <v>Maintained Nursery Class</v>
      </c>
    </row>
    <row r="556" spans="1:2" ht="15.95">
      <c r="A556" s="73" t="s">
        <v>638</v>
      </c>
      <c r="B556" t="s">
        <v>89</v>
      </c>
    </row>
    <row r="557" spans="1:2" ht="15.95">
      <c r="A557" s="73" t="s">
        <v>639</v>
      </c>
      <c r="B557" t="s">
        <v>89</v>
      </c>
    </row>
    <row r="558" spans="1:2" ht="15.95">
      <c r="A558" s="73" t="s">
        <v>640</v>
      </c>
      <c r="B558" t="s">
        <v>89</v>
      </c>
    </row>
    <row r="559" spans="1:2" ht="15.95">
      <c r="A559" s="73" t="s">
        <v>641</v>
      </c>
      <c r="B559" t="s">
        <v>89</v>
      </c>
    </row>
    <row r="560" spans="1:2" ht="15.95">
      <c r="A560" s="73" t="s">
        <v>642</v>
      </c>
      <c r="B560" t="s">
        <v>89</v>
      </c>
    </row>
    <row r="561" spans="1:2" ht="15.95">
      <c r="A561" s="74" t="s">
        <v>643</v>
      </c>
      <c r="B561" t="s">
        <v>89</v>
      </c>
    </row>
    <row r="562" spans="1:2" ht="32.1">
      <c r="A562" s="73" t="s">
        <v>644</v>
      </c>
      <c r="B562" t="s">
        <v>89</v>
      </c>
    </row>
    <row r="563" spans="1:2" ht="32.1">
      <c r="A563" s="74" t="s">
        <v>645</v>
      </c>
      <c r="B563" t="s">
        <v>89</v>
      </c>
    </row>
    <row r="564" spans="1:2" ht="15.95">
      <c r="A564" s="73" t="s">
        <v>646</v>
      </c>
      <c r="B564" t="s">
        <v>89</v>
      </c>
    </row>
    <row r="565" spans="1:2" ht="15.95">
      <c r="A565" s="74" t="s">
        <v>647</v>
      </c>
      <c r="B565" t="s">
        <v>89</v>
      </c>
    </row>
    <row r="566" spans="1:2" ht="15.95">
      <c r="A566" s="73" t="s">
        <v>648</v>
      </c>
      <c r="B566" t="s">
        <v>89</v>
      </c>
    </row>
    <row r="567" spans="1:2" ht="15.95">
      <c r="A567" s="74" t="s">
        <v>649</v>
      </c>
      <c r="B567" t="s">
        <v>89</v>
      </c>
    </row>
    <row r="568" spans="1:2" ht="15.95">
      <c r="A568" s="74" t="s">
        <v>650</v>
      </c>
      <c r="B568" t="s">
        <v>89</v>
      </c>
    </row>
    <row r="569" spans="1:2" ht="15.95">
      <c r="A569" s="74" t="s">
        <v>651</v>
      </c>
      <c r="B569" t="s">
        <v>89</v>
      </c>
    </row>
    <row r="570" spans="1:2" ht="15.95">
      <c r="A570" s="73" t="s">
        <v>652</v>
      </c>
      <c r="B570" t="s">
        <v>89</v>
      </c>
    </row>
    <row r="571" spans="1:2" ht="15.95">
      <c r="A571" s="74" t="s">
        <v>653</v>
      </c>
      <c r="B571" t="s">
        <v>89</v>
      </c>
    </row>
    <row r="572" spans="1:2" ht="15.95">
      <c r="A572" s="73" t="s">
        <v>654</v>
      </c>
      <c r="B572" t="s">
        <v>89</v>
      </c>
    </row>
    <row r="573" spans="1:2" ht="15.95">
      <c r="A573" s="73" t="s">
        <v>655</v>
      </c>
      <c r="B573" t="s">
        <v>89</v>
      </c>
    </row>
    <row r="574" spans="1:2" ht="15.95">
      <c r="A574" s="73" t="s">
        <v>656</v>
      </c>
      <c r="B574" t="s">
        <v>89</v>
      </c>
    </row>
    <row r="575" spans="1:2" ht="15.95">
      <c r="A575" s="74" t="s">
        <v>657</v>
      </c>
      <c r="B575" t="s">
        <v>89</v>
      </c>
    </row>
    <row r="576" spans="1:2" ht="15.95">
      <c r="A576" s="73" t="s">
        <v>658</v>
      </c>
      <c r="B576" t="s">
        <v>89</v>
      </c>
    </row>
    <row r="577" spans="1:2" ht="15.95">
      <c r="A577" s="74" t="s">
        <v>659</v>
      </c>
      <c r="B577" t="s">
        <v>89</v>
      </c>
    </row>
    <row r="578" spans="1:2" ht="15.95">
      <c r="A578" s="74" t="s">
        <v>660</v>
      </c>
      <c r="B578" t="s">
        <v>89</v>
      </c>
    </row>
    <row r="579" spans="1:2" ht="15.95">
      <c r="A579" s="74" t="s">
        <v>661</v>
      </c>
      <c r="B579" t="s">
        <v>89</v>
      </c>
    </row>
    <row r="580" spans="1:2" ht="15.95">
      <c r="A580" s="73" t="s">
        <v>662</v>
      </c>
      <c r="B580" t="s">
        <v>89</v>
      </c>
    </row>
    <row r="581" spans="1:2" ht="15.95">
      <c r="A581" s="74" t="s">
        <v>2</v>
      </c>
      <c r="B581" t="str">
        <f>VLOOKUP(A581,'Provider Types for List'!$A:$B,2,0)</f>
        <v>Maintained Nursery School</v>
      </c>
    </row>
    <row r="582" spans="1:2" ht="15.95">
      <c r="A582" s="74" t="s">
        <v>663</v>
      </c>
      <c r="B582" t="s">
        <v>89</v>
      </c>
    </row>
    <row r="583" spans="1:2" ht="15.95">
      <c r="A583" s="74" t="s">
        <v>664</v>
      </c>
      <c r="B583" t="s">
        <v>89</v>
      </c>
    </row>
    <row r="584" spans="1:2" ht="15.95">
      <c r="A584" s="73" t="s">
        <v>665</v>
      </c>
      <c r="B584" t="s">
        <v>89</v>
      </c>
    </row>
    <row r="585" spans="1:2" ht="15.95">
      <c r="A585" s="74" t="s">
        <v>666</v>
      </c>
      <c r="B585" t="s">
        <v>89</v>
      </c>
    </row>
    <row r="586" spans="1:2" ht="15.95">
      <c r="A586" s="73" t="s">
        <v>667</v>
      </c>
      <c r="B586" t="s">
        <v>89</v>
      </c>
    </row>
    <row r="587" spans="1:2" ht="15.95">
      <c r="A587" s="74" t="s">
        <v>668</v>
      </c>
      <c r="B587" t="s">
        <v>89</v>
      </c>
    </row>
    <row r="588" spans="1:2" ht="15.95">
      <c r="A588" s="74" t="s">
        <v>669</v>
      </c>
      <c r="B588" t="s">
        <v>89</v>
      </c>
    </row>
    <row r="589" spans="1:2" ht="15.95">
      <c r="A589" s="74" t="s">
        <v>670</v>
      </c>
      <c r="B589" t="s">
        <v>89</v>
      </c>
    </row>
    <row r="590" spans="1:2" ht="32.1">
      <c r="A590" s="74" t="s">
        <v>671</v>
      </c>
      <c r="B590" t="s">
        <v>89</v>
      </c>
    </row>
    <row r="591" spans="1:2" ht="15.95">
      <c r="A591" s="73" t="s">
        <v>672</v>
      </c>
      <c r="B591" t="s">
        <v>89</v>
      </c>
    </row>
    <row r="592" spans="1:2" ht="15.95">
      <c r="A592" s="74" t="s">
        <v>673</v>
      </c>
      <c r="B592" t="s">
        <v>89</v>
      </c>
    </row>
    <row r="593" spans="1:2" ht="15.95">
      <c r="A593" s="74" t="s">
        <v>674</v>
      </c>
      <c r="B593" t="s">
        <v>89</v>
      </c>
    </row>
    <row r="594" spans="1:2" ht="15.95">
      <c r="A594" s="73" t="s">
        <v>675</v>
      </c>
      <c r="B594" t="str">
        <f>VLOOKUP(A594,'Provider Types for List'!$E:$F,2,0)</f>
        <v>Maintained Nursery Class</v>
      </c>
    </row>
    <row r="595" spans="1:2" ht="15.95">
      <c r="A595" s="73" t="s">
        <v>676</v>
      </c>
      <c r="B595" t="s">
        <v>89</v>
      </c>
    </row>
    <row r="596" spans="1:2" ht="15.95">
      <c r="A596" s="74" t="s">
        <v>677</v>
      </c>
      <c r="B596" t="s">
        <v>89</v>
      </c>
    </row>
    <row r="597" spans="1:2" ht="15.95">
      <c r="A597" s="74" t="s">
        <v>678</v>
      </c>
      <c r="B597" t="s">
        <v>89</v>
      </c>
    </row>
    <row r="598" spans="1:2" ht="15.95">
      <c r="A598" s="73" t="s">
        <v>679</v>
      </c>
      <c r="B598" t="s">
        <v>89</v>
      </c>
    </row>
    <row r="599" spans="1:2" ht="15.95">
      <c r="A599" s="73" t="s">
        <v>680</v>
      </c>
      <c r="B599" t="s">
        <v>89</v>
      </c>
    </row>
    <row r="600" spans="1:2" ht="15.95">
      <c r="A600" s="73" t="s">
        <v>681</v>
      </c>
      <c r="B600" t="s">
        <v>89</v>
      </c>
    </row>
    <row r="601" spans="1:2" ht="32.1">
      <c r="A601" s="73" t="s">
        <v>682</v>
      </c>
      <c r="B601" t="str">
        <f>VLOOKUP(A601,'Provider Types for List'!$E:$F,2,0)</f>
        <v>Maintained Nursery Class</v>
      </c>
    </row>
    <row r="602" spans="1:2" ht="15.95">
      <c r="A602" s="73" t="s">
        <v>683</v>
      </c>
      <c r="B602" t="s">
        <v>89</v>
      </c>
    </row>
    <row r="603" spans="1:2" ht="15.95">
      <c r="A603" s="73" t="s">
        <v>684</v>
      </c>
      <c r="B603" t="s">
        <v>89</v>
      </c>
    </row>
    <row r="604" spans="1:2" ht="15.95">
      <c r="A604" s="74" t="s">
        <v>685</v>
      </c>
      <c r="B604" t="s">
        <v>89</v>
      </c>
    </row>
    <row r="605" spans="1:2" ht="15.95">
      <c r="A605" s="74" t="s">
        <v>686</v>
      </c>
      <c r="B605" t="s">
        <v>89</v>
      </c>
    </row>
    <row r="606" spans="1:2" ht="15.95">
      <c r="A606" s="74" t="s">
        <v>687</v>
      </c>
      <c r="B606" t="s">
        <v>89</v>
      </c>
    </row>
    <row r="607" spans="1:2" ht="15.95">
      <c r="A607" s="73" t="s">
        <v>688</v>
      </c>
      <c r="B607" t="s">
        <v>89</v>
      </c>
    </row>
    <row r="608" spans="1:2" ht="32.1">
      <c r="A608" s="74" t="s">
        <v>689</v>
      </c>
      <c r="B608" t="s">
        <v>89</v>
      </c>
    </row>
    <row r="609" spans="1:2" ht="15.95">
      <c r="A609" s="74" t="s">
        <v>690</v>
      </c>
      <c r="B609" t="s">
        <v>89</v>
      </c>
    </row>
    <row r="610" spans="1:2" ht="15.95">
      <c r="A610" s="73" t="s">
        <v>691</v>
      </c>
      <c r="B610" t="s">
        <v>89</v>
      </c>
    </row>
    <row r="611" spans="1:2" ht="15.95">
      <c r="A611" s="73" t="s">
        <v>692</v>
      </c>
      <c r="B611" t="s">
        <v>89</v>
      </c>
    </row>
    <row r="612" spans="1:2" ht="15.95">
      <c r="A612" s="74" t="s">
        <v>693</v>
      </c>
      <c r="B612" t="s">
        <v>89</v>
      </c>
    </row>
    <row r="613" spans="1:2" ht="15.95">
      <c r="A613" s="74" t="s">
        <v>694</v>
      </c>
      <c r="B613" t="s">
        <v>89</v>
      </c>
    </row>
    <row r="614" spans="1:2" ht="32.1">
      <c r="A614" s="74" t="s">
        <v>695</v>
      </c>
      <c r="B614" t="s">
        <v>89</v>
      </c>
    </row>
    <row r="615" spans="1:2" ht="15.95">
      <c r="A615" s="73" t="s">
        <v>696</v>
      </c>
      <c r="B615" t="s">
        <v>89</v>
      </c>
    </row>
    <row r="616" spans="1:2" ht="15.95">
      <c r="A616" s="74" t="s">
        <v>697</v>
      </c>
      <c r="B616" t="s">
        <v>89</v>
      </c>
    </row>
    <row r="617" spans="1:2" ht="15.95">
      <c r="A617" s="73" t="s">
        <v>698</v>
      </c>
      <c r="B617" t="s">
        <v>89</v>
      </c>
    </row>
    <row r="618" spans="1:2" ht="15.95">
      <c r="A618" s="74" t="s">
        <v>699</v>
      </c>
      <c r="B618" t="s">
        <v>89</v>
      </c>
    </row>
    <row r="619" spans="1:2" ht="15.95">
      <c r="A619" s="73" t="s">
        <v>700</v>
      </c>
      <c r="B619" t="s">
        <v>89</v>
      </c>
    </row>
    <row r="620" spans="1:2" ht="32.1">
      <c r="A620" s="74" t="s">
        <v>701</v>
      </c>
      <c r="B620" t="s">
        <v>89</v>
      </c>
    </row>
    <row r="621" spans="1:2" ht="15.95">
      <c r="A621" s="74" t="s">
        <v>702</v>
      </c>
      <c r="B621" t="s">
        <v>89</v>
      </c>
    </row>
    <row r="622" spans="1:2" ht="15.95">
      <c r="A622" s="74" t="s">
        <v>703</v>
      </c>
      <c r="B622" t="s">
        <v>89</v>
      </c>
    </row>
    <row r="623" spans="1:2" ht="15.95">
      <c r="A623" s="74" t="s">
        <v>704</v>
      </c>
      <c r="B623" t="s">
        <v>89</v>
      </c>
    </row>
    <row r="624" spans="1:2" ht="15.95">
      <c r="A624" s="74" t="s">
        <v>705</v>
      </c>
      <c r="B624" t="s">
        <v>89</v>
      </c>
    </row>
    <row r="625" spans="1:2" ht="15.95">
      <c r="A625" s="73" t="s">
        <v>706</v>
      </c>
      <c r="B625" t="s">
        <v>89</v>
      </c>
    </row>
    <row r="626" spans="1:2" ht="15.95">
      <c r="A626" s="74" t="s">
        <v>707</v>
      </c>
      <c r="B626" t="s">
        <v>89</v>
      </c>
    </row>
    <row r="627" spans="1:2" ht="15.95">
      <c r="A627" s="74" t="s">
        <v>708</v>
      </c>
      <c r="B627" t="s">
        <v>89</v>
      </c>
    </row>
    <row r="628" spans="1:2" ht="15.95">
      <c r="A628" s="73" t="s">
        <v>709</v>
      </c>
      <c r="B628" t="s">
        <v>89</v>
      </c>
    </row>
    <row r="629" spans="1:2" ht="15.95">
      <c r="A629" s="74" t="s">
        <v>710</v>
      </c>
      <c r="B629" t="s">
        <v>89</v>
      </c>
    </row>
    <row r="630" spans="1:2" ht="15.95">
      <c r="A630" s="74" t="s">
        <v>711</v>
      </c>
      <c r="B630" t="s">
        <v>89</v>
      </c>
    </row>
    <row r="631" spans="1:2" ht="15.95">
      <c r="A631" s="73" t="s">
        <v>712</v>
      </c>
      <c r="B631" t="s">
        <v>89</v>
      </c>
    </row>
    <row r="632" spans="1:2" ht="15.95">
      <c r="A632" s="74" t="s">
        <v>713</v>
      </c>
      <c r="B632" t="s">
        <v>89</v>
      </c>
    </row>
    <row r="633" spans="1:2" ht="32.1">
      <c r="A633" s="74" t="s">
        <v>714</v>
      </c>
      <c r="B633" t="str">
        <f>VLOOKUP(A633,'Provider Types for List'!$E:$F,2,0)</f>
        <v>Maintained Nursery Class</v>
      </c>
    </row>
    <row r="634" spans="1:2" ht="15.95">
      <c r="A634" s="73" t="s">
        <v>715</v>
      </c>
      <c r="B634" t="s">
        <v>89</v>
      </c>
    </row>
    <row r="635" spans="1:2" ht="15.95">
      <c r="A635" s="74" t="s">
        <v>716</v>
      </c>
      <c r="B635" t="s">
        <v>89</v>
      </c>
    </row>
    <row r="636" spans="1:2" ht="15.95">
      <c r="A636" s="73" t="s">
        <v>717</v>
      </c>
      <c r="B636" t="s">
        <v>89</v>
      </c>
    </row>
    <row r="637" spans="1:2" ht="15.95">
      <c r="A637" s="73" t="s">
        <v>718</v>
      </c>
      <c r="B637" t="s">
        <v>89</v>
      </c>
    </row>
    <row r="638" spans="1:2" ht="15.95">
      <c r="A638" s="73" t="s">
        <v>719</v>
      </c>
      <c r="B638" t="s">
        <v>89</v>
      </c>
    </row>
    <row r="639" spans="1:1">
      <c r="A639"/>
    </row>
    <row r="640" spans="1:1">
      <c r="A640"/>
    </row>
    <row r="641" spans="1:1">
      <c r="A641"/>
    </row>
    <row r="642" spans="1:1">
      <c r="A642"/>
    </row>
    <row r="643" spans="1:1">
      <c r="A643"/>
    </row>
    <row r="644" spans="1:1">
      <c r="A644"/>
    </row>
    <row r="645" spans="1:1">
      <c r="A645"/>
    </row>
    <row r="646" spans="1:1">
      <c r="A646"/>
    </row>
    <row r="647" spans="1:1">
      <c r="A647"/>
    </row>
    <row r="648" spans="1:1">
      <c r="A648"/>
    </row>
    <row r="649" spans="1:1">
      <c r="A649"/>
    </row>
    <row r="650" spans="1:1">
      <c r="A650"/>
    </row>
    <row r="651" spans="1:1">
      <c r="A651"/>
    </row>
    <row r="652" spans="1:1">
      <c r="A652"/>
    </row>
    <row r="653" spans="1:1">
      <c r="A653"/>
    </row>
    <row r="654" spans="1:1">
      <c r="A654"/>
    </row>
    <row r="655" spans="1:1">
      <c r="A655"/>
    </row>
    <row r="656" spans="1:1">
      <c r="A656"/>
    </row>
    <row r="657" spans="1:1">
      <c r="A657"/>
    </row>
    <row r="658" spans="1:1">
      <c r="A658"/>
    </row>
    <row r="659" spans="1:1">
      <c r="A659"/>
    </row>
    <row r="660" spans="1:1">
      <c r="A660"/>
    </row>
    <row r="661" spans="1:1">
      <c r="A661"/>
    </row>
    <row r="662" spans="1:1">
      <c r="A662"/>
    </row>
    <row r="663" spans="1:1">
      <c r="A663"/>
    </row>
    <row r="664" spans="1:1">
      <c r="A664"/>
    </row>
    <row r="665" spans="1:1">
      <c r="A665"/>
    </row>
    <row r="666" spans="1:1">
      <c r="A666"/>
    </row>
    <row r="667" spans="1:1">
      <c r="A667"/>
    </row>
    <row r="668" spans="1:1">
      <c r="A668"/>
    </row>
    <row r="669" spans="1:1">
      <c r="A669"/>
    </row>
    <row r="670" spans="1:1">
      <c r="A670"/>
    </row>
    <row r="671" spans="1:1">
      <c r="A671"/>
    </row>
    <row r="672" spans="1:1">
      <c r="A672"/>
    </row>
    <row r="673" spans="1:1">
      <c r="A673"/>
    </row>
    <row r="674" spans="1:1">
      <c r="A674"/>
    </row>
    <row r="675" spans="1:1">
      <c r="A675"/>
    </row>
    <row r="676" spans="1:1">
      <c r="A676"/>
    </row>
    <row r="677" spans="1:1">
      <c r="A677"/>
    </row>
    <row r="678" spans="1:1">
      <c r="A678"/>
    </row>
    <row r="679" spans="1:1">
      <c r="A679"/>
    </row>
    <row r="680" spans="1:1">
      <c r="A680"/>
    </row>
    <row r="681" spans="1:1">
      <c r="A681"/>
    </row>
    <row r="682" spans="1:1">
      <c r="A682"/>
    </row>
    <row r="683" spans="1:1">
      <c r="A683"/>
    </row>
    <row r="684" spans="1:1">
      <c r="A684"/>
    </row>
    <row r="685" spans="1:1">
      <c r="A685"/>
    </row>
    <row r="686" spans="1:1">
      <c r="A686"/>
    </row>
    <row r="687" spans="1:1">
      <c r="A687"/>
    </row>
    <row r="688" spans="1:1">
      <c r="A688"/>
    </row>
    <row r="689" spans="1:1">
      <c r="A689"/>
    </row>
    <row r="690" spans="1:1">
      <c r="A690"/>
    </row>
    <row r="691" spans="1:1">
      <c r="A691"/>
    </row>
    <row r="692" spans="1:1">
      <c r="A692"/>
    </row>
    <row r="693" spans="1:1">
      <c r="A693"/>
    </row>
    <row r="694" spans="1:1">
      <c r="A694"/>
    </row>
    <row r="695" spans="1:1">
      <c r="A695"/>
    </row>
    <row r="696" spans="1:1">
      <c r="A696"/>
    </row>
    <row r="697" spans="1:1">
      <c r="A697"/>
    </row>
    <row r="698" spans="1:1">
      <c r="A698"/>
    </row>
    <row r="699" spans="1:1">
      <c r="A699"/>
    </row>
    <row r="700" spans="1:1">
      <c r="A700"/>
    </row>
    <row r="701" spans="1:1">
      <c r="A701"/>
    </row>
    <row r="702" spans="1:1">
      <c r="A702"/>
    </row>
    <row r="703" spans="1:1">
      <c r="A703"/>
    </row>
    <row r="704" spans="1:1">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row r="852" spans="1:1">
      <c r="A852"/>
    </row>
    <row r="853" spans="1:1">
      <c r="A853"/>
    </row>
    <row r="854" spans="1:1">
      <c r="A854"/>
    </row>
    <row r="855" spans="1:1">
      <c r="A855"/>
    </row>
    <row r="856" spans="1:1">
      <c r="A856"/>
    </row>
    <row r="857" spans="1:1">
      <c r="A857"/>
    </row>
    <row r="858" spans="1:1">
      <c r="A858"/>
    </row>
    <row r="859" spans="1:1">
      <c r="A859"/>
    </row>
    <row r="860" spans="1:1">
      <c r="A860"/>
    </row>
    <row r="861" spans="1:1">
      <c r="A861"/>
    </row>
    <row r="862" spans="1:1">
      <c r="A862"/>
    </row>
    <row r="863" spans="1:1">
      <c r="A863"/>
    </row>
    <row r="864" spans="1:1">
      <c r="A864"/>
    </row>
    <row r="865" spans="1:1">
      <c r="A865"/>
    </row>
    <row r="866" spans="1:1">
      <c r="A866"/>
    </row>
    <row r="867" spans="1:1">
      <c r="A867"/>
    </row>
    <row r="868" spans="1:1">
      <c r="A868"/>
    </row>
    <row r="869" spans="1:1">
      <c r="A869"/>
    </row>
    <row r="870" spans="1:1">
      <c r="A870"/>
    </row>
    <row r="871" spans="1:1">
      <c r="A871"/>
    </row>
    <row r="872" spans="1:1">
      <c r="A872"/>
    </row>
    <row r="873" spans="1:1">
      <c r="A873"/>
    </row>
    <row r="874" spans="1:1">
      <c r="A874"/>
    </row>
    <row r="875" spans="1:1">
      <c r="A875"/>
    </row>
    <row r="876" spans="1:1">
      <c r="A876"/>
    </row>
    <row r="877" spans="1:1">
      <c r="A877"/>
    </row>
    <row r="878" spans="1:1">
      <c r="A878"/>
    </row>
    <row r="879" spans="1:1">
      <c r="A879"/>
    </row>
    <row r="880" spans="1:1">
      <c r="A880"/>
    </row>
    <row r="881" spans="1:1">
      <c r="A881"/>
    </row>
    <row r="882" spans="1:1">
      <c r="A882"/>
    </row>
    <row r="883" spans="1:1">
      <c r="A883"/>
    </row>
    <row r="884" spans="1:1">
      <c r="A884"/>
    </row>
    <row r="885" spans="1:1">
      <c r="A885"/>
    </row>
    <row r="886" spans="1:1">
      <c r="A886"/>
    </row>
    <row r="887" spans="1:1">
      <c r="A887"/>
    </row>
    <row r="888" spans="1:1">
      <c r="A888"/>
    </row>
    <row r="889" spans="1:1">
      <c r="A889"/>
    </row>
    <row r="890" spans="1:1">
      <c r="A890"/>
    </row>
    <row r="891" spans="1:1">
      <c r="A891"/>
    </row>
    <row r="892" spans="1:1">
      <c r="A892"/>
    </row>
    <row r="893" spans="1:1">
      <c r="A893"/>
    </row>
    <row r="894" spans="1:1">
      <c r="A894"/>
    </row>
    <row r="895" spans="1:1">
      <c r="A895"/>
    </row>
    <row r="896" spans="1:1">
      <c r="A896"/>
    </row>
    <row r="897" spans="1:1">
      <c r="A897"/>
    </row>
    <row r="898" spans="1:1">
      <c r="A898"/>
    </row>
    <row r="899" spans="1:1">
      <c r="A899"/>
    </row>
    <row r="900" spans="1:1">
      <c r="A900"/>
    </row>
    <row r="901" spans="1:1">
      <c r="A901"/>
    </row>
    <row r="902" spans="1:1">
      <c r="A902"/>
    </row>
    <row r="903" spans="1:1">
      <c r="A903"/>
    </row>
    <row r="904" spans="1:1">
      <c r="A904"/>
    </row>
    <row r="905" spans="1:1">
      <c r="A905"/>
    </row>
    <row r="906" spans="1:1">
      <c r="A906"/>
    </row>
    <row r="907" spans="1:1">
      <c r="A907"/>
    </row>
    <row r="908" spans="1:1">
      <c r="A908"/>
    </row>
    <row r="909" spans="1:1">
      <c r="A909"/>
    </row>
    <row r="910" spans="1:1">
      <c r="A910"/>
    </row>
    <row r="911" spans="1:1">
      <c r="A911"/>
    </row>
    <row r="912" spans="1:1">
      <c r="A912"/>
    </row>
    <row r="913" spans="1:1">
      <c r="A913"/>
    </row>
    <row r="914" spans="1:1">
      <c r="A914"/>
    </row>
    <row r="915" spans="1:1">
      <c r="A915"/>
    </row>
    <row r="916" spans="1:1">
      <c r="A916"/>
    </row>
    <row r="917" spans="1:1">
      <c r="A917"/>
    </row>
    <row r="918" spans="1:1">
      <c r="A918"/>
    </row>
    <row r="919" spans="1:1">
      <c r="A919"/>
    </row>
    <row r="920" spans="1:1">
      <c r="A920"/>
    </row>
    <row r="921" spans="1:1">
      <c r="A921"/>
    </row>
    <row r="922" spans="1:1">
      <c r="A922"/>
    </row>
    <row r="923" spans="1:1">
      <c r="A923"/>
    </row>
    <row r="924" spans="1:1">
      <c r="A924"/>
    </row>
    <row r="925" spans="1:1">
      <c r="A925"/>
    </row>
    <row r="926" spans="1:1">
      <c r="A926"/>
    </row>
    <row r="927" spans="1:1">
      <c r="A927"/>
    </row>
    <row r="928" spans="1:1">
      <c r="A928"/>
    </row>
    <row r="929" spans="1:1">
      <c r="A929"/>
    </row>
    <row r="930" spans="1:1">
      <c r="A930"/>
    </row>
    <row r="931" spans="1:1">
      <c r="A931"/>
    </row>
    <row r="932" spans="1:1">
      <c r="A932"/>
    </row>
    <row r="933" spans="1:1">
      <c r="A933"/>
    </row>
    <row r="934" spans="1:1">
      <c r="A934"/>
    </row>
    <row r="935" spans="1:1">
      <c r="A935"/>
    </row>
    <row r="936" spans="1:1">
      <c r="A936"/>
    </row>
    <row r="937" spans="1:1">
      <c r="A937"/>
    </row>
    <row r="938" spans="1:1">
      <c r="A938"/>
    </row>
    <row r="939" spans="1:1">
      <c r="A939"/>
    </row>
    <row r="940" spans="1:1">
      <c r="A940"/>
    </row>
    <row r="941" spans="1:1">
      <c r="A941"/>
    </row>
    <row r="942" spans="1:1">
      <c r="A942"/>
    </row>
    <row r="943" spans="1:1">
      <c r="A943"/>
    </row>
    <row r="944" spans="1:1">
      <c r="A944"/>
    </row>
    <row r="945" spans="1:1">
      <c r="A945"/>
    </row>
    <row r="946" spans="1:1">
      <c r="A946"/>
    </row>
    <row r="947" spans="1:1">
      <c r="A947"/>
    </row>
    <row r="948" spans="1:1">
      <c r="A948"/>
    </row>
    <row r="949" spans="1:1">
      <c r="A949"/>
    </row>
    <row r="950" spans="1:1">
      <c r="A950"/>
    </row>
    <row r="951" spans="1:1">
      <c r="A951"/>
    </row>
    <row r="952" spans="1:1">
      <c r="A952"/>
    </row>
    <row r="953" spans="1:1">
      <c r="A953"/>
    </row>
    <row r="954" spans="1:1">
      <c r="A954"/>
    </row>
    <row r="955" spans="1:1">
      <c r="A955"/>
    </row>
    <row r="956" spans="1:1">
      <c r="A956"/>
    </row>
    <row r="957" spans="1:1">
      <c r="A957"/>
    </row>
    <row r="958" spans="1:1">
      <c r="A958"/>
    </row>
    <row r="959" spans="1:1">
      <c r="A959"/>
    </row>
    <row r="960" spans="1:1">
      <c r="A960"/>
    </row>
    <row r="961" spans="1:1">
      <c r="A961"/>
    </row>
    <row r="962" spans="1:1">
      <c r="A962"/>
    </row>
    <row r="963" spans="1:1">
      <c r="A963"/>
    </row>
    <row r="964" spans="1:1">
      <c r="A964"/>
    </row>
    <row r="965" spans="1:1">
      <c r="A965"/>
    </row>
    <row r="966" spans="1:1">
      <c r="A966"/>
    </row>
    <row r="967" spans="1:1">
      <c r="A967"/>
    </row>
    <row r="968" spans="1:1">
      <c r="A968"/>
    </row>
    <row r="969" spans="1:1">
      <c r="A969"/>
    </row>
    <row r="970" spans="1:1">
      <c r="A970"/>
    </row>
    <row r="971" spans="1:1">
      <c r="A971"/>
    </row>
    <row r="972" spans="1:1">
      <c r="A972"/>
    </row>
    <row r="973" spans="1:1">
      <c r="A973"/>
    </row>
    <row r="974" spans="1:1">
      <c r="A974"/>
    </row>
    <row r="975" spans="1:1">
      <c r="A975"/>
    </row>
    <row r="976" spans="1:1">
      <c r="A976"/>
    </row>
    <row r="977" spans="1:1">
      <c r="A977"/>
    </row>
    <row r="978" spans="1:1">
      <c r="A978"/>
    </row>
    <row r="979" spans="1:1">
      <c r="A979"/>
    </row>
    <row r="980" spans="1:1">
      <c r="A980"/>
    </row>
    <row r="981" spans="1:1">
      <c r="A981"/>
    </row>
    <row r="982" spans="1:1">
      <c r="A982"/>
    </row>
    <row r="983" spans="1:1">
      <c r="A983"/>
    </row>
    <row r="984" spans="1:1">
      <c r="A984"/>
    </row>
    <row r="985" spans="1:1">
      <c r="A985"/>
    </row>
    <row r="986" spans="1:1">
      <c r="A986"/>
    </row>
    <row r="987" spans="1:1">
      <c r="A987"/>
    </row>
    <row r="988" spans="1:1">
      <c r="A988"/>
    </row>
    <row r="989" spans="1:1">
      <c r="A989"/>
    </row>
    <row r="990" spans="1:1">
      <c r="A990"/>
    </row>
    <row r="991" spans="1:1">
      <c r="A991"/>
    </row>
    <row r="992" spans="1:1">
      <c r="A992"/>
    </row>
    <row r="993" spans="1:1">
      <c r="A993"/>
    </row>
    <row r="994" spans="1:1">
      <c r="A994"/>
    </row>
    <row r="995" spans="1:1">
      <c r="A995"/>
    </row>
    <row r="996" spans="1:1">
      <c r="A996"/>
    </row>
    <row r="997" spans="1:1">
      <c r="A997"/>
    </row>
    <row r="998" spans="1:1">
      <c r="A998"/>
    </row>
    <row r="999" spans="1:1">
      <c r="A999"/>
    </row>
    <row r="1000" spans="1:1">
      <c r="A1000"/>
    </row>
    <row r="1001" spans="1:1">
      <c r="A1001"/>
    </row>
    <row r="1002" spans="1:1">
      <c r="A1002"/>
    </row>
    <row r="1003" spans="1:1">
      <c r="A1003"/>
    </row>
    <row r="1004" spans="1:1">
      <c r="A1004"/>
    </row>
    <row r="1005" spans="1:1">
      <c r="A1005"/>
    </row>
    <row r="1006" spans="1:1">
      <c r="A1006"/>
    </row>
    <row r="1007" spans="1:1">
      <c r="A1007"/>
    </row>
    <row r="1008" spans="1:1">
      <c r="A1008"/>
    </row>
    <row r="1009" spans="1:1">
      <c r="A1009"/>
    </row>
    <row r="1010" spans="1:1">
      <c r="A1010"/>
    </row>
    <row r="1011" spans="1:1">
      <c r="A1011"/>
    </row>
    <row r="1012" spans="1:1">
      <c r="A1012"/>
    </row>
    <row r="1013" spans="1:1">
      <c r="A1013"/>
    </row>
    <row r="1014" spans="1:1">
      <c r="A1014"/>
    </row>
    <row r="1015" spans="1:1">
      <c r="A1015"/>
    </row>
    <row r="1016" spans="1:1">
      <c r="A1016"/>
    </row>
    <row r="1017" spans="1:1">
      <c r="A1017"/>
    </row>
    <row r="1018" spans="1:1">
      <c r="A1018"/>
    </row>
    <row r="1019" spans="1:1">
      <c r="A1019"/>
    </row>
    <row r="1020" spans="1:1">
      <c r="A1020"/>
    </row>
    <row r="1021" spans="1:1">
      <c r="A1021"/>
    </row>
    <row r="1022" spans="1:1">
      <c r="A1022"/>
    </row>
    <row r="1023" spans="1:1">
      <c r="A1023"/>
    </row>
    <row r="1024" spans="1:1">
      <c r="A1024"/>
    </row>
    <row r="1025" spans="1:1">
      <c r="A1025"/>
    </row>
    <row r="1026" spans="1:1">
      <c r="A1026"/>
    </row>
    <row r="1027" spans="1:1">
      <c r="A1027"/>
    </row>
    <row r="1028" spans="1:1">
      <c r="A1028"/>
    </row>
    <row r="1029" spans="1:1">
      <c r="A1029"/>
    </row>
    <row r="1030" spans="1:1">
      <c r="A1030"/>
    </row>
    <row r="1031" spans="1:1">
      <c r="A1031"/>
    </row>
    <row r="1032" spans="1:1">
      <c r="A1032"/>
    </row>
    <row r="1033" spans="1:1">
      <c r="A1033"/>
    </row>
    <row r="1034" spans="1:1">
      <c r="A1034"/>
    </row>
    <row r="1035" spans="1:1">
      <c r="A1035"/>
    </row>
    <row r="1036" spans="1:1">
      <c r="A1036"/>
    </row>
    <row r="1037" spans="1:1">
      <c r="A1037"/>
    </row>
    <row r="1038" spans="1:1">
      <c r="A1038"/>
    </row>
    <row r="1039" spans="1:1">
      <c r="A1039"/>
    </row>
    <row r="1040" spans="1:1">
      <c r="A1040"/>
    </row>
    <row r="1041" spans="1:1">
      <c r="A1041"/>
    </row>
    <row r="1042" spans="1:1">
      <c r="A1042"/>
    </row>
    <row r="1043" spans="1:1">
      <c r="A1043"/>
    </row>
    <row r="1044" spans="1:1">
      <c r="A1044"/>
    </row>
    <row r="1045" spans="1:1">
      <c r="A1045"/>
    </row>
    <row r="1046" spans="1:1">
      <c r="A1046"/>
    </row>
    <row r="1047" spans="1:1">
      <c r="A1047"/>
    </row>
    <row r="1048" spans="1:1">
      <c r="A1048"/>
    </row>
    <row r="1049" spans="1:1">
      <c r="A1049"/>
    </row>
    <row r="1050" spans="1:1">
      <c r="A1050"/>
    </row>
    <row r="1051" spans="1:1">
      <c r="A1051"/>
    </row>
    <row r="1052" spans="1:1">
      <c r="A1052"/>
    </row>
    <row r="1053" spans="1:1">
      <c r="A1053"/>
    </row>
    <row r="1054" spans="1:1">
      <c r="A1054"/>
    </row>
    <row r="1055" spans="1:1">
      <c r="A1055"/>
    </row>
    <row r="1056" spans="1:1">
      <c r="A1056"/>
    </row>
    <row r="1057" spans="1:1">
      <c r="A1057"/>
    </row>
    <row r="1058" spans="1:1">
      <c r="A1058"/>
    </row>
    <row r="1059" spans="1:1">
      <c r="A1059"/>
    </row>
    <row r="1060" spans="1:1">
      <c r="A1060"/>
    </row>
    <row r="1061" spans="1:1">
      <c r="A1061"/>
    </row>
    <row r="1062" spans="1:1">
      <c r="A1062"/>
    </row>
    <row r="1063" spans="1:1">
      <c r="A1063"/>
    </row>
    <row r="1064" spans="1:1">
      <c r="A1064"/>
    </row>
    <row r="1065" spans="1:1">
      <c r="A1065"/>
    </row>
    <row r="1066" spans="1:1">
      <c r="A1066"/>
    </row>
    <row r="1067" spans="1:1">
      <c r="A1067"/>
    </row>
    <row r="1068" spans="1:1">
      <c r="A1068"/>
    </row>
    <row r="1069" spans="1:1">
      <c r="A1069"/>
    </row>
    <row r="1070" spans="1:1">
      <c r="A1070"/>
    </row>
    <row r="1071" spans="1:1">
      <c r="A1071"/>
    </row>
    <row r="1072" spans="1:1">
      <c r="A1072"/>
    </row>
    <row r="1073" spans="1:1">
      <c r="A1073"/>
    </row>
    <row r="1074" spans="1:1">
      <c r="A1074"/>
    </row>
    <row r="1075" spans="1:1">
      <c r="A1075"/>
    </row>
    <row r="1076" spans="1:1">
      <c r="A1076"/>
    </row>
    <row r="1077" spans="1:1">
      <c r="A1077"/>
    </row>
    <row r="1078" spans="1:1">
      <c r="A1078"/>
    </row>
    <row r="1079" spans="1:1">
      <c r="A1079"/>
    </row>
    <row r="1080" spans="1:1">
      <c r="A1080"/>
    </row>
    <row r="1081" spans="1:1">
      <c r="A1081"/>
    </row>
    <row r="1082" spans="1:1">
      <c r="A1082"/>
    </row>
    <row r="1083" spans="1:1">
      <c r="A1083"/>
    </row>
    <row r="1084" spans="1:1">
      <c r="A1084"/>
    </row>
    <row r="1085" spans="1:1">
      <c r="A1085"/>
    </row>
    <row r="1086" spans="1:1">
      <c r="A1086"/>
    </row>
    <row r="1087" spans="1:1">
      <c r="A1087"/>
    </row>
    <row r="1088" spans="1:1">
      <c r="A1088"/>
    </row>
    <row r="1089" spans="1:1">
      <c r="A1089"/>
    </row>
    <row r="1090" spans="1:1">
      <c r="A1090"/>
    </row>
    <row r="1091" spans="1:1">
      <c r="A1091"/>
    </row>
    <row r="1092" spans="1:1">
      <c r="A1092"/>
    </row>
    <row r="1093" spans="1:1">
      <c r="A1093"/>
    </row>
    <row r="1094" spans="1:1">
      <c r="A1094"/>
    </row>
    <row r="1095" spans="1:1">
      <c r="A1095"/>
    </row>
    <row r="1096" spans="1:1">
      <c r="A1096"/>
    </row>
    <row r="1097" spans="1:1">
      <c r="A1097"/>
    </row>
    <row r="1098" spans="1:1">
      <c r="A1098"/>
    </row>
    <row r="1099" spans="1:1">
      <c r="A1099"/>
    </row>
    <row r="1100" spans="1:1">
      <c r="A1100"/>
    </row>
    <row r="1101" spans="1:1">
      <c r="A1101"/>
    </row>
    <row r="1102" spans="1:1">
      <c r="A1102"/>
    </row>
    <row r="1103" spans="1:1">
      <c r="A1103"/>
    </row>
    <row r="1104" spans="1:1">
      <c r="A1104"/>
    </row>
    <row r="1105" spans="1:1">
      <c r="A1105"/>
    </row>
    <row r="1106" spans="1:1">
      <c r="A1106"/>
    </row>
    <row r="1107" spans="1:1">
      <c r="A1107"/>
    </row>
    <row r="1108" spans="1:1">
      <c r="A1108"/>
    </row>
    <row r="1109" spans="1:1">
      <c r="A1109"/>
    </row>
    <row r="1110" spans="1:1">
      <c r="A1110"/>
    </row>
    <row r="1111" spans="1:1">
      <c r="A1111"/>
    </row>
    <row r="1112" spans="1:1">
      <c r="A1112"/>
    </row>
    <row r="1113" spans="1:1">
      <c r="A1113"/>
    </row>
    <row r="1114" spans="1:1">
      <c r="A1114"/>
    </row>
    <row r="1115" spans="1:1">
      <c r="A1115"/>
    </row>
    <row r="1116" spans="1:1">
      <c r="A1116"/>
    </row>
    <row r="1117" spans="1:1">
      <c r="A1117"/>
    </row>
    <row r="1118" spans="1:1">
      <c r="A1118"/>
    </row>
    <row r="1119" spans="1:1">
      <c r="A1119"/>
    </row>
    <row r="1120" spans="1:1">
      <c r="A1120"/>
    </row>
    <row r="1121" spans="1:1">
      <c r="A1121"/>
    </row>
    <row r="1122" spans="1:1">
      <c r="A1122"/>
    </row>
    <row r="1123" spans="1:1">
      <c r="A1123"/>
    </row>
    <row r="1124" spans="1:1">
      <c r="A1124"/>
    </row>
    <row r="1125" spans="1:1">
      <c r="A1125"/>
    </row>
    <row r="1126" spans="1:1">
      <c r="A1126"/>
    </row>
    <row r="1127" spans="1:1">
      <c r="A1127"/>
    </row>
    <row r="1128" spans="1:1">
      <c r="A1128"/>
    </row>
    <row r="1129" spans="1:1">
      <c r="A1129"/>
    </row>
    <row r="1130" spans="1:1">
      <c r="A1130"/>
    </row>
    <row r="1131" spans="1:1">
      <c r="A1131"/>
    </row>
    <row r="1132" spans="1:1">
      <c r="A1132"/>
    </row>
    <row r="1133" spans="1:1">
      <c r="A1133"/>
    </row>
    <row r="1134" spans="1:1">
      <c r="A1134"/>
    </row>
    <row r="1135" spans="1:1">
      <c r="A1135"/>
    </row>
    <row r="1136" spans="1:1">
      <c r="A1136"/>
    </row>
    <row r="1137" spans="1:1">
      <c r="A1137"/>
    </row>
    <row r="1138" spans="1:1">
      <c r="A1138"/>
    </row>
    <row r="1139" spans="1:1">
      <c r="A1139"/>
    </row>
    <row r="1140" spans="1:1">
      <c r="A1140"/>
    </row>
    <row r="1141" spans="1:1">
      <c r="A1141"/>
    </row>
    <row r="1142" spans="1:1">
      <c r="A1142"/>
    </row>
    <row r="1143" spans="1:1">
      <c r="A1143"/>
    </row>
    <row r="1144" spans="1:1">
      <c r="A1144"/>
    </row>
    <row r="1145" spans="1:1">
      <c r="A1145"/>
    </row>
    <row r="1146" spans="1:1">
      <c r="A1146"/>
    </row>
    <row r="1147" spans="1:1">
      <c r="A1147"/>
    </row>
    <row r="1148" spans="1:1">
      <c r="A1148"/>
    </row>
    <row r="1149" spans="1:1">
      <c r="A1149"/>
    </row>
    <row r="1150" spans="1:1">
      <c r="A1150"/>
    </row>
    <row r="1151" spans="1:1">
      <c r="A1151"/>
    </row>
    <row r="1152" spans="1:1">
      <c r="A1152"/>
    </row>
    <row r="1153" spans="1:1">
      <c r="A1153"/>
    </row>
    <row r="1154" spans="1:1">
      <c r="A1154"/>
    </row>
    <row r="1155" spans="1:1">
      <c r="A1155"/>
    </row>
    <row r="1156" spans="1:1">
      <c r="A1156"/>
    </row>
    <row r="1157" spans="1:1">
      <c r="A1157"/>
    </row>
    <row r="1158" spans="1:1">
      <c r="A1158"/>
    </row>
    <row r="1159" spans="1:1">
      <c r="A1159"/>
    </row>
    <row r="1160" spans="1:1">
      <c r="A1160"/>
    </row>
    <row r="1161" spans="1:1">
      <c r="A1161"/>
    </row>
    <row r="1162" spans="1:1">
      <c r="A1162"/>
    </row>
    <row r="1163" spans="1:1">
      <c r="A1163"/>
    </row>
    <row r="1164" spans="1:1">
      <c r="A1164"/>
    </row>
    <row r="1165" spans="1:1">
      <c r="A1165"/>
    </row>
    <row r="1166" spans="1:1">
      <c r="A1166"/>
    </row>
    <row r="1167" spans="1:1">
      <c r="A1167"/>
    </row>
    <row r="1168" spans="1:1">
      <c r="A1168"/>
    </row>
    <row r="1169" spans="1:1">
      <c r="A1169"/>
    </row>
    <row r="1170" spans="1:1">
      <c r="A1170"/>
    </row>
    <row r="1171" spans="1:1">
      <c r="A1171"/>
    </row>
    <row r="1172" spans="1:1">
      <c r="A1172"/>
    </row>
    <row r="1173" spans="1:1">
      <c r="A1173"/>
    </row>
    <row r="1174" spans="1:1">
      <c r="A1174"/>
    </row>
    <row r="1175" spans="1:1">
      <c r="A1175"/>
    </row>
    <row r="1176" spans="1:1">
      <c r="A1176"/>
    </row>
    <row r="1177" spans="1:1">
      <c r="A1177"/>
    </row>
    <row r="1178" spans="1:1">
      <c r="A1178"/>
    </row>
    <row r="1179" spans="1:1">
      <c r="A1179"/>
    </row>
    <row r="1180" spans="1:1">
      <c r="A1180"/>
    </row>
    <row r="1181" spans="1:1">
      <c r="A1181"/>
    </row>
    <row r="1182" spans="1:1">
      <c r="A1182"/>
    </row>
    <row r="1183" spans="1:1">
      <c r="A1183"/>
    </row>
    <row r="1184" spans="1:1">
      <c r="A1184"/>
    </row>
    <row r="1185" spans="1:1">
      <c r="A1185"/>
    </row>
    <row r="1186" spans="1:1">
      <c r="A1186"/>
    </row>
    <row r="1187" spans="1:1">
      <c r="A1187"/>
    </row>
    <row r="1188" spans="1:1">
      <c r="A1188"/>
    </row>
    <row r="1189" spans="1:1">
      <c r="A1189"/>
    </row>
    <row r="1190" spans="1:1">
      <c r="A1190"/>
    </row>
    <row r="1191" spans="1:1">
      <c r="A1191"/>
    </row>
    <row r="1192" spans="1:1">
      <c r="A1192"/>
    </row>
    <row r="1193" spans="1:1">
      <c r="A1193"/>
    </row>
    <row r="1194" spans="1:1">
      <c r="A1194"/>
    </row>
    <row r="1195" spans="1:1">
      <c r="A1195"/>
    </row>
    <row r="1196" spans="1:1">
      <c r="A1196"/>
    </row>
    <row r="1197" spans="1:1">
      <c r="A1197"/>
    </row>
    <row r="1198" spans="1:1">
      <c r="A1198"/>
    </row>
    <row r="1199" spans="1:1">
      <c r="A1199"/>
    </row>
    <row r="1200" spans="1:1">
      <c r="A1200"/>
    </row>
    <row r="1201" spans="1:1">
      <c r="A1201"/>
    </row>
    <row r="1202" spans="1:1">
      <c r="A1202"/>
    </row>
    <row r="1203" spans="1:1">
      <c r="A1203"/>
    </row>
    <row r="1204" spans="1:1">
      <c r="A1204"/>
    </row>
    <row r="1205" spans="1:1">
      <c r="A1205"/>
    </row>
    <row r="1206" spans="1:1">
      <c r="A1206"/>
    </row>
    <row r="1207" spans="1:1">
      <c r="A1207"/>
    </row>
    <row r="1208" spans="1:1">
      <c r="A1208"/>
    </row>
    <row r="1209" spans="1:1">
      <c r="A1209"/>
    </row>
    <row r="1210" spans="1:1">
      <c r="A1210"/>
    </row>
    <row r="1211" spans="1:1">
      <c r="A1211"/>
    </row>
    <row r="1212" spans="1:1">
      <c r="A1212"/>
    </row>
    <row r="1213" spans="1:1">
      <c r="A1213"/>
    </row>
    <row r="1214" spans="1:1">
      <c r="A1214"/>
    </row>
    <row r="1215" spans="1:1">
      <c r="A1215"/>
    </row>
    <row r="1216" spans="1:1">
      <c r="A1216"/>
    </row>
    <row r="1217" spans="1:1">
      <c r="A1217"/>
    </row>
    <row r="1218" spans="1:1">
      <c r="A1218"/>
    </row>
    <row r="1219" spans="1:1">
      <c r="A1219"/>
    </row>
    <row r="1220" spans="1:1">
      <c r="A1220"/>
    </row>
    <row r="1221" spans="1:1">
      <c r="A1221"/>
    </row>
    <row r="1222" spans="1:1">
      <c r="A1222"/>
    </row>
    <row r="1223" spans="1:1">
      <c r="A1223"/>
    </row>
    <row r="1224" spans="1:1">
      <c r="A1224"/>
    </row>
    <row r="1225" spans="1:1">
      <c r="A1225"/>
    </row>
    <row r="1226" spans="1:1">
      <c r="A1226"/>
    </row>
    <row r="1227" spans="1:1">
      <c r="A1227"/>
    </row>
    <row r="1228" spans="1:1">
      <c r="A1228"/>
    </row>
    <row r="1229" spans="1:1">
      <c r="A1229"/>
    </row>
    <row r="1230" spans="1:1">
      <c r="A1230"/>
    </row>
    <row r="1231" spans="1:1">
      <c r="A1231"/>
    </row>
    <row r="1232" spans="1:1">
      <c r="A1232"/>
    </row>
    <row r="1233" spans="1:1">
      <c r="A1233"/>
    </row>
    <row r="1234" spans="1:1">
      <c r="A1234"/>
    </row>
    <row r="1235" spans="1:1">
      <c r="A1235"/>
    </row>
    <row r="1236" spans="1:1">
      <c r="A1236"/>
    </row>
    <row r="1237" spans="1:1">
      <c r="A1237"/>
    </row>
    <row r="1238" spans="1:1">
      <c r="A1238"/>
    </row>
    <row r="1239" spans="1:1">
      <c r="A1239"/>
    </row>
    <row r="1240" spans="1:1">
      <c r="A1240"/>
    </row>
    <row r="1241" spans="1:1">
      <c r="A1241"/>
    </row>
    <row r="1242" spans="1:1">
      <c r="A1242"/>
    </row>
    <row r="1243" spans="1:1">
      <c r="A1243"/>
    </row>
    <row r="1244" spans="1:1">
      <c r="A1244"/>
    </row>
    <row r="1245" spans="1:1">
      <c r="A1245"/>
    </row>
    <row r="1246" spans="1:1">
      <c r="A1246"/>
    </row>
    <row r="1247" spans="1:1">
      <c r="A1247"/>
    </row>
    <row r="1248" spans="1:1">
      <c r="A1248"/>
    </row>
    <row r="1249" spans="1:1">
      <c r="A1249"/>
    </row>
    <row r="1250" spans="1:1">
      <c r="A1250"/>
    </row>
    <row r="1251" spans="1:1">
      <c r="A1251"/>
    </row>
    <row r="1252" spans="1:1">
      <c r="A1252"/>
    </row>
    <row r="1253" spans="1:1">
      <c r="A1253"/>
    </row>
    <row r="1254" spans="1:1">
      <c r="A1254"/>
    </row>
    <row r="1255" spans="1:1">
      <c r="A1255"/>
    </row>
    <row r="1256" spans="1:1">
      <c r="A1256"/>
    </row>
    <row r="1257" spans="1:1">
      <c r="A1257"/>
    </row>
    <row r="1258" spans="1:1">
      <c r="A1258"/>
    </row>
    <row r="1259" spans="1:1">
      <c r="A1259"/>
    </row>
    <row r="1260" spans="1:1">
      <c r="A1260"/>
    </row>
    <row r="1261" spans="1:1">
      <c r="A1261"/>
    </row>
    <row r="1262" spans="1:1">
      <c r="A1262"/>
    </row>
    <row r="1263" spans="1:1">
      <c r="A1263"/>
    </row>
    <row r="1264" spans="1:1">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row r="1358" spans="1:1">
      <c r="A1358"/>
    </row>
    <row r="1359" spans="1:1">
      <c r="A1359"/>
    </row>
    <row r="1360" spans="1:1">
      <c r="A1360"/>
    </row>
    <row r="1361" spans="1:1">
      <c r="A1361"/>
    </row>
    <row r="1362" spans="1:1">
      <c r="A1362"/>
    </row>
    <row r="1363" spans="1:1">
      <c r="A1363"/>
    </row>
    <row r="1364" spans="1:1">
      <c r="A1364"/>
    </row>
    <row r="1365" spans="1:1">
      <c r="A1365"/>
    </row>
    <row r="1366" spans="1:1">
      <c r="A1366"/>
    </row>
    <row r="1367" spans="1:1">
      <c r="A1367"/>
    </row>
    <row r="1368" spans="1:1">
      <c r="A1368"/>
    </row>
    <row r="1369" spans="1:1">
      <c r="A1369"/>
    </row>
    <row r="1370" spans="1:1">
      <c r="A1370"/>
    </row>
    <row r="1371" spans="1:1">
      <c r="A1371"/>
    </row>
    <row r="1372" spans="1:1">
      <c r="A1372"/>
    </row>
    <row r="1373" spans="1:1">
      <c r="A1373"/>
    </row>
    <row r="1374" spans="1:1">
      <c r="A1374"/>
    </row>
    <row r="1375" spans="1:1">
      <c r="A1375"/>
    </row>
    <row r="1376" spans="1:1">
      <c r="A1376"/>
    </row>
    <row r="1377" spans="1:1">
      <c r="A1377"/>
    </row>
    <row r="1378" spans="1:1">
      <c r="A1378"/>
    </row>
    <row r="1379" spans="1:1">
      <c r="A1379"/>
    </row>
    <row r="1380" spans="1:1">
      <c r="A1380"/>
    </row>
    <row r="1381" spans="1:1">
      <c r="A1381"/>
    </row>
    <row r="1382" spans="1:1">
      <c r="A1382"/>
    </row>
    <row r="1383" spans="1:1">
      <c r="A1383"/>
    </row>
    <row r="1384" spans="1:1">
      <c r="A1384"/>
    </row>
    <row r="1385" spans="1:1">
      <c r="A1385"/>
    </row>
    <row r="1386" spans="1:1">
      <c r="A1386"/>
    </row>
    <row r="1387" spans="1:1">
      <c r="A1387"/>
    </row>
    <row r="1388" spans="1:1">
      <c r="A1388"/>
    </row>
    <row r="1389" spans="1:1">
      <c r="A1389"/>
    </row>
    <row r="1390" spans="1:1">
      <c r="A1390"/>
    </row>
    <row r="1391" spans="1:1">
      <c r="A1391"/>
    </row>
    <row r="1392" spans="1:1">
      <c r="A1392"/>
    </row>
    <row r="1393" spans="1:1">
      <c r="A1393"/>
    </row>
    <row r="1394" spans="1:1">
      <c r="A1394"/>
    </row>
    <row r="1395" spans="1:1">
      <c r="A1395"/>
    </row>
    <row r="1396" spans="1:1">
      <c r="A1396"/>
    </row>
    <row r="1397" spans="1:1">
      <c r="A1397"/>
    </row>
    <row r="1398" spans="1:1">
      <c r="A1398"/>
    </row>
    <row r="1399" spans="1:1">
      <c r="A1399"/>
    </row>
    <row r="1400" spans="1:1">
      <c r="A1400"/>
    </row>
    <row r="1401" spans="1:1">
      <c r="A1401"/>
    </row>
    <row r="1402" spans="1:1">
      <c r="A1402"/>
    </row>
    <row r="1403" spans="1:1">
      <c r="A1403"/>
    </row>
    <row r="1404" spans="1:1">
      <c r="A1404"/>
    </row>
    <row r="1405" spans="1:1">
      <c r="A1405"/>
    </row>
    <row r="1406" spans="1:1">
      <c r="A1406"/>
    </row>
    <row r="1407" spans="1:1">
      <c r="A1407"/>
    </row>
    <row r="1408" spans="1:1">
      <c r="A1408"/>
    </row>
    <row r="1409" spans="1:1">
      <c r="A1409"/>
    </row>
    <row r="1410" spans="1:1">
      <c r="A1410"/>
    </row>
    <row r="1411" spans="1:1">
      <c r="A1411"/>
    </row>
    <row r="1412" spans="1:1">
      <c r="A1412"/>
    </row>
    <row r="1413" spans="1:1">
      <c r="A1413"/>
    </row>
    <row r="1414" spans="1:1">
      <c r="A1414"/>
    </row>
    <row r="1415" spans="1:1">
      <c r="A1415"/>
    </row>
    <row r="1416" spans="1:1">
      <c r="A1416"/>
    </row>
    <row r="1417" spans="1:1">
      <c r="A1417"/>
    </row>
    <row r="1418" spans="1:1">
      <c r="A1418"/>
    </row>
    <row r="1419" spans="1:1">
      <c r="A1419"/>
    </row>
    <row r="1420" spans="1:1">
      <c r="A1420"/>
    </row>
    <row r="1421" spans="1:1">
      <c r="A1421"/>
    </row>
    <row r="1422" spans="1:1">
      <c r="A1422"/>
    </row>
    <row r="1423" spans="1:1">
      <c r="A1423"/>
    </row>
    <row r="1424" spans="1:1">
      <c r="A1424"/>
    </row>
    <row r="1425" spans="1:1">
      <c r="A1425"/>
    </row>
    <row r="1426" spans="1:1">
      <c r="A1426"/>
    </row>
    <row r="1427" spans="1:1">
      <c r="A1427"/>
    </row>
    <row r="1428" spans="1:1">
      <c r="A1428"/>
    </row>
    <row r="1429" spans="1:1">
      <c r="A1429"/>
    </row>
    <row r="1430" spans="1:1">
      <c r="A1430"/>
    </row>
    <row r="1431" spans="1:1">
      <c r="A1431"/>
    </row>
    <row r="1432" spans="1:1">
      <c r="A1432"/>
    </row>
    <row r="1433" spans="1:1">
      <c r="A1433"/>
    </row>
    <row r="1434" spans="1:1">
      <c r="A1434"/>
    </row>
    <row r="1435" spans="1:1">
      <c r="A1435"/>
    </row>
    <row r="1436" spans="1:1">
      <c r="A1436"/>
    </row>
    <row r="1437" spans="1:1">
      <c r="A1437"/>
    </row>
    <row r="1438" spans="1:1">
      <c r="A1438"/>
    </row>
    <row r="1439" spans="1:1">
      <c r="A1439"/>
    </row>
    <row r="1440" spans="1:1">
      <c r="A1440"/>
    </row>
    <row r="1441" spans="1:1">
      <c r="A1441"/>
    </row>
    <row r="1442" spans="1:1">
      <c r="A1442"/>
    </row>
    <row r="1443" spans="1:1">
      <c r="A1443"/>
    </row>
    <row r="1444" spans="1:1">
      <c r="A1444"/>
    </row>
    <row r="1445" spans="1:1">
      <c r="A1445"/>
    </row>
    <row r="1446" spans="1:1">
      <c r="A1446"/>
    </row>
    <row r="1447" spans="1:1">
      <c r="A1447"/>
    </row>
    <row r="1448" spans="1:1">
      <c r="A1448"/>
    </row>
    <row r="1449" spans="1:1">
      <c r="A1449"/>
    </row>
    <row r="1450" spans="1:1">
      <c r="A1450"/>
    </row>
    <row r="1451" spans="1:1">
      <c r="A1451"/>
    </row>
    <row r="1452" spans="1:1">
      <c r="A1452"/>
    </row>
    <row r="1453" spans="1:1">
      <c r="A1453"/>
    </row>
    <row r="1454" spans="1:1">
      <c r="A1454"/>
    </row>
    <row r="1455" spans="1:1">
      <c r="A1455"/>
    </row>
    <row r="1456" spans="1:1">
      <c r="A1456"/>
    </row>
    <row r="1457" spans="1:1">
      <c r="A1457"/>
    </row>
    <row r="1458" spans="1:1">
      <c r="A1458"/>
    </row>
    <row r="1459" spans="1:1">
      <c r="A1459"/>
    </row>
    <row r="1460" spans="1:1">
      <c r="A1460"/>
    </row>
    <row r="1461" spans="1:1">
      <c r="A1461"/>
    </row>
    <row r="1462" spans="1:1">
      <c r="A1462"/>
    </row>
    <row r="1463" spans="1:1">
      <c r="A1463"/>
    </row>
    <row r="1464" spans="1:1">
      <c r="A1464"/>
    </row>
    <row r="1465" spans="1:1">
      <c r="A1465"/>
    </row>
    <row r="1466" spans="1:1">
      <c r="A1466"/>
    </row>
    <row r="1467" spans="1:1">
      <c r="A1467"/>
    </row>
    <row r="1468" spans="1:1">
      <c r="A1468"/>
    </row>
    <row r="1469" spans="1:1">
      <c r="A1469"/>
    </row>
    <row r="1470" spans="1:1">
      <c r="A1470"/>
    </row>
    <row r="1471" spans="1:1">
      <c r="A1471"/>
    </row>
    <row r="1472" spans="1:1">
      <c r="A1472"/>
    </row>
    <row r="1473" spans="1:1">
      <c r="A1473"/>
    </row>
    <row r="1474" spans="1:1">
      <c r="A1474"/>
    </row>
    <row r="1475" spans="1:1">
      <c r="A1475"/>
    </row>
    <row r="1476" spans="1:1">
      <c r="A1476"/>
    </row>
    <row r="1477" spans="1:1">
      <c r="A1477"/>
    </row>
    <row r="1478" spans="1:1">
      <c r="A1478"/>
    </row>
    <row r="1479" spans="1:1">
      <c r="A1479"/>
    </row>
    <row r="1480" spans="1:1">
      <c r="A1480"/>
    </row>
    <row r="1481" spans="1:1">
      <c r="A1481"/>
    </row>
    <row r="1482" spans="1:1">
      <c r="A1482"/>
    </row>
    <row r="1483" spans="1:1">
      <c r="A1483"/>
    </row>
    <row r="1484" spans="1:1">
      <c r="A1484"/>
    </row>
    <row r="1485" spans="1:1">
      <c r="A1485"/>
    </row>
    <row r="1486" spans="1:1">
      <c r="A1486"/>
    </row>
    <row r="1487" spans="1:1">
      <c r="A1487"/>
    </row>
    <row r="1488" spans="1:1">
      <c r="A1488"/>
    </row>
    <row r="1489" spans="1:1">
      <c r="A1489"/>
    </row>
    <row r="1490" spans="1:1">
      <c r="A1490"/>
    </row>
    <row r="1491" spans="1:1">
      <c r="A1491"/>
    </row>
    <row r="1492" spans="1:1">
      <c r="A1492"/>
    </row>
    <row r="1493" spans="1:1">
      <c r="A1493"/>
    </row>
    <row r="1494" spans="1:1">
      <c r="A1494"/>
    </row>
    <row r="1495" spans="1:1">
      <c r="A1495"/>
    </row>
    <row r="1496" spans="1:1">
      <c r="A1496"/>
    </row>
    <row r="1497" spans="1:1">
      <c r="A1497"/>
    </row>
    <row r="1498" spans="1:1">
      <c r="A1498"/>
    </row>
    <row r="1499" spans="1:1">
      <c r="A1499"/>
    </row>
    <row r="1500" spans="1:1">
      <c r="A1500"/>
    </row>
    <row r="1501" spans="1:1">
      <c r="A1501"/>
    </row>
    <row r="1502" spans="1:1">
      <c r="A1502"/>
    </row>
    <row r="1503" spans="1:1">
      <c r="A1503"/>
    </row>
    <row r="1504" spans="1:1">
      <c r="A1504"/>
    </row>
    <row r="1505" spans="1:1">
      <c r="A1505"/>
    </row>
    <row r="1506" spans="1:1">
      <c r="A1506"/>
    </row>
    <row r="1507" spans="1:1">
      <c r="A1507"/>
    </row>
    <row r="1508" spans="1:1">
      <c r="A1508"/>
    </row>
    <row r="1509" spans="1:1">
      <c r="A1509"/>
    </row>
    <row r="1510" spans="1:1">
      <c r="A1510"/>
    </row>
    <row r="1511" spans="1:1">
      <c r="A1511"/>
    </row>
    <row r="1512" spans="1:1">
      <c r="A1512"/>
    </row>
    <row r="1513" spans="1:1">
      <c r="A1513"/>
    </row>
    <row r="1514" spans="1:1">
      <c r="A1514"/>
    </row>
    <row r="1515" spans="1:1">
      <c r="A1515"/>
    </row>
    <row r="1516" spans="1:1">
      <c r="A1516"/>
    </row>
    <row r="1517" spans="1:1">
      <c r="A1517"/>
    </row>
    <row r="1518" spans="1:1">
      <c r="A1518"/>
    </row>
    <row r="1519" spans="1:1">
      <c r="A1519"/>
    </row>
    <row r="1520" spans="1:1">
      <c r="A1520"/>
    </row>
    <row r="1521" spans="1:1">
      <c r="A1521"/>
    </row>
    <row r="1522" spans="1:1">
      <c r="A1522"/>
    </row>
    <row r="1523" spans="1:1">
      <c r="A1523"/>
    </row>
    <row r="1524" spans="1:1">
      <c r="A1524"/>
    </row>
    <row r="1525" spans="1:1">
      <c r="A1525"/>
    </row>
    <row r="1526" spans="1:1">
      <c r="A1526"/>
    </row>
    <row r="1527" spans="1:1">
      <c r="A1527"/>
    </row>
    <row r="1528" spans="1:1">
      <c r="A1528"/>
    </row>
    <row r="1529" spans="1:1">
      <c r="A1529"/>
    </row>
    <row r="1530" spans="1:1">
      <c r="A1530"/>
    </row>
    <row r="1531" spans="1:1">
      <c r="A1531"/>
    </row>
    <row r="1532" spans="1:1">
      <c r="A1532"/>
    </row>
    <row r="1533" spans="1:1">
      <c r="A1533"/>
    </row>
    <row r="1534" spans="1:1">
      <c r="A1534"/>
    </row>
    <row r="1535" spans="1:1">
      <c r="A1535"/>
    </row>
    <row r="1536" spans="1:1">
      <c r="A1536"/>
    </row>
    <row r="1537" spans="1:1">
      <c r="A1537"/>
    </row>
    <row r="1538" spans="1:1">
      <c r="A1538"/>
    </row>
    <row r="1539" spans="1:1">
      <c r="A1539"/>
    </row>
    <row r="1540" spans="1:1">
      <c r="A1540"/>
    </row>
    <row r="1541" spans="1:1">
      <c r="A1541"/>
    </row>
    <row r="1542" spans="1:1">
      <c r="A1542"/>
    </row>
    <row r="1543" spans="1:1">
      <c r="A1543"/>
    </row>
    <row r="1544" spans="1:1">
      <c r="A1544"/>
    </row>
    <row r="1545" spans="1:1">
      <c r="A1545"/>
    </row>
    <row r="1546" spans="1:1">
      <c r="A1546"/>
    </row>
    <row r="1547" spans="1:1">
      <c r="A1547"/>
    </row>
    <row r="1548" spans="1:1">
      <c r="A1548"/>
    </row>
    <row r="1549" spans="1:1">
      <c r="A1549"/>
    </row>
    <row r="1550" spans="1:1">
      <c r="A1550"/>
    </row>
    <row r="1551" spans="1:1">
      <c r="A1551"/>
    </row>
    <row r="1552" spans="1:1">
      <c r="A1552"/>
    </row>
    <row r="1553" spans="1:1">
      <c r="A1553"/>
    </row>
    <row r="1554" spans="1:1">
      <c r="A1554"/>
    </row>
    <row r="1555" spans="1:1">
      <c r="A1555"/>
    </row>
    <row r="1556" spans="1:1">
      <c r="A1556"/>
    </row>
    <row r="1557" spans="1:1">
      <c r="A1557"/>
    </row>
    <row r="1558" spans="1:1">
      <c r="A1558"/>
    </row>
    <row r="1559" spans="1:1">
      <c r="A1559"/>
    </row>
    <row r="1560" spans="1:1">
      <c r="A1560"/>
    </row>
    <row r="1561" spans="1:1">
      <c r="A1561"/>
    </row>
    <row r="1562" spans="1:1">
      <c r="A1562"/>
    </row>
    <row r="1563" spans="1:1">
      <c r="A1563"/>
    </row>
    <row r="1564" spans="1:1">
      <c r="A1564"/>
    </row>
    <row r="1565" spans="1:1">
      <c r="A1565"/>
    </row>
    <row r="1566" spans="1:1">
      <c r="A1566"/>
    </row>
    <row r="1567" spans="1:1">
      <c r="A1567"/>
    </row>
    <row r="1568" spans="1:1">
      <c r="A1568"/>
    </row>
    <row r="1569" spans="1:1">
      <c r="A1569"/>
    </row>
    <row r="1570" spans="1:1">
      <c r="A1570"/>
    </row>
    <row r="1571" spans="1:1">
      <c r="A1571"/>
    </row>
    <row r="1572" spans="1:1">
      <c r="A1572"/>
    </row>
    <row r="1573" spans="1:1">
      <c r="A1573"/>
    </row>
    <row r="1574" spans="1:1">
      <c r="A1574"/>
    </row>
    <row r="1575" spans="1:1">
      <c r="A1575"/>
    </row>
    <row r="1576" spans="1:1">
      <c r="A1576"/>
    </row>
    <row r="1577" spans="1:1">
      <c r="A1577"/>
    </row>
    <row r="1578" spans="1:1">
      <c r="A1578"/>
    </row>
    <row r="1579" spans="1:1">
      <c r="A1579"/>
    </row>
    <row r="1580" spans="1:1">
      <c r="A1580"/>
    </row>
    <row r="1581" spans="1:1">
      <c r="A1581"/>
    </row>
    <row r="1582" spans="1:1">
      <c r="A1582"/>
    </row>
    <row r="1583" spans="1:1">
      <c r="A1583"/>
    </row>
    <row r="1584" spans="1:1">
      <c r="A1584"/>
    </row>
    <row r="1585" spans="1:1">
      <c r="A1585"/>
    </row>
    <row r="1586" spans="1:1">
      <c r="A1586"/>
    </row>
    <row r="1587" spans="1:1">
      <c r="A1587"/>
    </row>
    <row r="1588" spans="1:1">
      <c r="A1588"/>
    </row>
    <row r="1589" spans="1:1">
      <c r="A1589"/>
    </row>
    <row r="1590" spans="1:1">
      <c r="A1590"/>
    </row>
    <row r="1591" spans="1:1">
      <c r="A1591"/>
    </row>
    <row r="1592" spans="1:1">
      <c r="A1592"/>
    </row>
    <row r="1593" spans="1:1">
      <c r="A1593"/>
    </row>
    <row r="1594" spans="1:1">
      <c r="A1594"/>
    </row>
    <row r="1595" spans="1:1">
      <c r="A1595"/>
    </row>
    <row r="1596" spans="1:1">
      <c r="A1596"/>
    </row>
    <row r="1597" spans="1:1">
      <c r="A1597"/>
    </row>
    <row r="1598" spans="1:1">
      <c r="A1598"/>
    </row>
    <row r="1599" spans="1:1">
      <c r="A1599"/>
    </row>
    <row r="1600" spans="1:1">
      <c r="A1600"/>
    </row>
    <row r="1601" spans="1:1">
      <c r="A1601"/>
    </row>
    <row r="1602" spans="1:1">
      <c r="A1602"/>
    </row>
    <row r="1603" spans="1:1">
      <c r="A1603"/>
    </row>
    <row r="1604" spans="1:1">
      <c r="A1604"/>
    </row>
    <row r="1605" spans="1:1">
      <c r="A1605"/>
    </row>
    <row r="1606" spans="1:1">
      <c r="A1606"/>
    </row>
    <row r="1607" spans="1:1">
      <c r="A1607"/>
    </row>
    <row r="1608" spans="1:1">
      <c r="A1608"/>
    </row>
    <row r="1609" spans="1:1">
      <c r="A1609"/>
    </row>
    <row r="1610" spans="1:1">
      <c r="A1610"/>
    </row>
    <row r="1611" spans="1:1">
      <c r="A1611"/>
    </row>
    <row r="1612" spans="1:1">
      <c r="A1612"/>
    </row>
    <row r="1613" spans="1:1">
      <c r="A1613"/>
    </row>
    <row r="1614" spans="1:1">
      <c r="A1614"/>
    </row>
    <row r="1615" spans="1:1">
      <c r="A1615"/>
    </row>
    <row r="1616" spans="1:1">
      <c r="A1616"/>
    </row>
    <row r="1617" spans="1:1">
      <c r="A1617"/>
    </row>
    <row r="1618" spans="1:1">
      <c r="A1618"/>
    </row>
    <row r="1619" spans="1:1">
      <c r="A1619"/>
    </row>
    <row r="1620" spans="1:1">
      <c r="A1620"/>
    </row>
    <row r="1621" spans="1:1">
      <c r="A1621"/>
    </row>
    <row r="1622" spans="1:1">
      <c r="A1622"/>
    </row>
    <row r="1623" spans="1:1">
      <c r="A1623"/>
    </row>
    <row r="1624" spans="1:1">
      <c r="A1624"/>
    </row>
    <row r="1625" spans="1:1">
      <c r="A1625"/>
    </row>
    <row r="1626" spans="1:1">
      <c r="A1626"/>
    </row>
    <row r="1627" spans="1:1">
      <c r="A1627"/>
    </row>
    <row r="1628" spans="1:1">
      <c r="A1628"/>
    </row>
    <row r="1629" spans="1:1">
      <c r="A1629"/>
    </row>
    <row r="1630" spans="1:1">
      <c r="A1630"/>
    </row>
    <row r="1631" spans="1:1">
      <c r="A1631"/>
    </row>
    <row r="1632" spans="1:1">
      <c r="A1632"/>
    </row>
    <row r="1633" spans="1:1">
      <c r="A1633"/>
    </row>
    <row r="1634" spans="1:1">
      <c r="A1634"/>
    </row>
    <row r="1635" spans="1:1">
      <c r="A1635"/>
    </row>
    <row r="1636" spans="1:1">
      <c r="A1636"/>
    </row>
    <row r="1637" spans="1:1">
      <c r="A1637"/>
    </row>
    <row r="1638" spans="1:1">
      <c r="A1638"/>
    </row>
    <row r="1639" spans="1:1">
      <c r="A1639"/>
    </row>
    <row r="1640" spans="1:1">
      <c r="A1640"/>
    </row>
    <row r="1641" spans="1:1">
      <c r="A1641"/>
    </row>
    <row r="1642" spans="1:1">
      <c r="A1642"/>
    </row>
    <row r="1643" spans="1:1">
      <c r="A1643"/>
    </row>
    <row r="1644" spans="1:1">
      <c r="A1644"/>
    </row>
    <row r="1645" spans="1:1">
      <c r="A1645"/>
    </row>
    <row r="1646" spans="1:1">
      <c r="A1646"/>
    </row>
    <row r="1647" spans="1:1">
      <c r="A1647"/>
    </row>
    <row r="1648" spans="1:1">
      <c r="A1648"/>
    </row>
    <row r="1649" spans="1:1">
      <c r="A1649"/>
    </row>
    <row r="1650" spans="1:1">
      <c r="A1650"/>
    </row>
    <row r="1651" spans="1:1">
      <c r="A1651"/>
    </row>
    <row r="1652" spans="1:1">
      <c r="A1652"/>
    </row>
    <row r="1653" spans="1:1">
      <c r="A1653"/>
    </row>
    <row r="1654" spans="1:1">
      <c r="A1654"/>
    </row>
    <row r="1655" spans="1:1">
      <c r="A1655"/>
    </row>
    <row r="1656" spans="1:1">
      <c r="A1656"/>
    </row>
    <row r="1657" spans="1:1">
      <c r="A1657"/>
    </row>
    <row r="1658" spans="1:1">
      <c r="A1658"/>
    </row>
    <row r="1659" spans="1:1">
      <c r="A1659"/>
    </row>
    <row r="1660" spans="1:1">
      <c r="A1660"/>
    </row>
    <row r="1661" spans="1:1">
      <c r="A1661"/>
    </row>
    <row r="1662" spans="1:1">
      <c r="A1662"/>
    </row>
    <row r="1663" spans="1:1">
      <c r="A1663"/>
    </row>
    <row r="1664" spans="1:1">
      <c r="A1664"/>
    </row>
    <row r="1665" spans="1:1">
      <c r="A1665"/>
    </row>
    <row r="1666" spans="1:1">
      <c r="A1666"/>
    </row>
    <row r="1667" spans="1:1">
      <c r="A1667"/>
    </row>
    <row r="1668" spans="1:1">
      <c r="A1668"/>
    </row>
    <row r="1669" spans="1:1">
      <c r="A1669"/>
    </row>
    <row r="1670" spans="1:1">
      <c r="A1670"/>
    </row>
    <row r="1671" spans="1:1">
      <c r="A1671"/>
    </row>
    <row r="1672" spans="1:1">
      <c r="A1672"/>
    </row>
    <row r="1673" spans="1:1">
      <c r="A1673"/>
    </row>
    <row r="1674" spans="1:1">
      <c r="A1674"/>
    </row>
    <row r="1675" spans="1:1">
      <c r="A1675"/>
    </row>
    <row r="1676" spans="1:1">
      <c r="A1676"/>
    </row>
    <row r="1677" spans="1:1">
      <c r="A1677"/>
    </row>
    <row r="1678" spans="1:1">
      <c r="A1678"/>
    </row>
    <row r="1679" spans="1:1">
      <c r="A1679"/>
    </row>
    <row r="1680" spans="1:1">
      <c r="A1680"/>
    </row>
    <row r="1681" spans="1:1">
      <c r="A1681"/>
    </row>
    <row r="1682" spans="1:1">
      <c r="A1682"/>
    </row>
    <row r="1683" spans="1:1">
      <c r="A1683"/>
    </row>
    <row r="1684" spans="1:1">
      <c r="A1684"/>
    </row>
    <row r="1685" spans="1:1">
      <c r="A1685"/>
    </row>
    <row r="1686" spans="1:1">
      <c r="A1686"/>
    </row>
    <row r="1687" spans="1:1">
      <c r="A1687"/>
    </row>
    <row r="1688" spans="1:1">
      <c r="A1688"/>
    </row>
    <row r="1689" spans="1:1">
      <c r="A1689"/>
    </row>
    <row r="1690" spans="1:1">
      <c r="A1690"/>
    </row>
    <row r="1691" spans="1:1">
      <c r="A1691"/>
    </row>
    <row r="1692" spans="1:1">
      <c r="A1692"/>
    </row>
    <row r="1693" spans="1:1">
      <c r="A1693"/>
    </row>
    <row r="1694" spans="1:1">
      <c r="A1694"/>
    </row>
    <row r="1695" spans="1:1">
      <c r="A1695"/>
    </row>
    <row r="1696" spans="1:1">
      <c r="A1696"/>
    </row>
    <row r="1697" spans="1:1">
      <c r="A1697"/>
    </row>
    <row r="1698" spans="1:1">
      <c r="A1698"/>
    </row>
    <row r="1699" spans="1:1">
      <c r="A1699"/>
    </row>
    <row r="1700" spans="1:1">
      <c r="A1700"/>
    </row>
    <row r="1701" spans="1:1">
      <c r="A1701"/>
    </row>
    <row r="1702" spans="1:1">
      <c r="A1702"/>
    </row>
    <row r="1703" spans="1:1">
      <c r="A1703"/>
    </row>
    <row r="1704" spans="1:1">
      <c r="A1704"/>
    </row>
    <row r="1705" spans="1:1">
      <c r="A1705"/>
    </row>
    <row r="1706" spans="1:1">
      <c r="A1706"/>
    </row>
    <row r="1707" spans="1:1">
      <c r="A1707"/>
    </row>
    <row r="1708" spans="1:1">
      <c r="A1708"/>
    </row>
    <row r="1709" spans="1:1">
      <c r="A1709"/>
    </row>
    <row r="1710" spans="1:1">
      <c r="A1710"/>
    </row>
    <row r="1711" spans="1:1">
      <c r="A1711"/>
    </row>
    <row r="1712" spans="1:1">
      <c r="A1712"/>
    </row>
    <row r="1713" spans="1:1">
      <c r="A1713"/>
    </row>
    <row r="1714" spans="1:1">
      <c r="A1714"/>
    </row>
    <row r="1715" spans="1:1">
      <c r="A1715"/>
    </row>
    <row r="1716" spans="1:1">
      <c r="A1716"/>
    </row>
    <row r="1717" spans="1:1">
      <c r="A1717"/>
    </row>
    <row r="1718" spans="1:1">
      <c r="A1718"/>
    </row>
    <row r="1719" spans="1:1">
      <c r="A1719"/>
    </row>
    <row r="1720" spans="1:1">
      <c r="A1720"/>
    </row>
    <row r="1721" spans="1:1">
      <c r="A1721"/>
    </row>
    <row r="1722" spans="1:1">
      <c r="A1722"/>
    </row>
    <row r="1723" spans="1:1">
      <c r="A1723"/>
    </row>
    <row r="1724" spans="1:1">
      <c r="A1724"/>
    </row>
    <row r="1725" spans="1:1">
      <c r="A1725"/>
    </row>
    <row r="1726" spans="1:1">
      <c r="A1726"/>
    </row>
    <row r="1727" spans="1:1">
      <c r="A1727"/>
    </row>
    <row r="1728" spans="1:1">
      <c r="A1728"/>
    </row>
    <row r="1729" spans="1:1">
      <c r="A1729"/>
    </row>
    <row r="1730" spans="1:1">
      <c r="A1730"/>
    </row>
    <row r="1731" spans="1:1">
      <c r="A1731"/>
    </row>
    <row r="1732" spans="1:1">
      <c r="A1732"/>
    </row>
    <row r="1733" spans="1:1">
      <c r="A1733"/>
    </row>
    <row r="1734" spans="1:1">
      <c r="A1734"/>
    </row>
    <row r="1735" spans="1:1">
      <c r="A1735"/>
    </row>
    <row r="1736" spans="1:1">
      <c r="A1736"/>
    </row>
    <row r="1737" spans="1:1">
      <c r="A1737"/>
    </row>
    <row r="1738" spans="1:1">
      <c r="A1738"/>
    </row>
    <row r="1739" spans="1:1">
      <c r="A1739"/>
    </row>
    <row r="1740" spans="1:1">
      <c r="A1740"/>
    </row>
    <row r="1741" spans="1:1">
      <c r="A1741"/>
    </row>
    <row r="1742" spans="1:1">
      <c r="A1742"/>
    </row>
    <row r="1743" spans="1:1">
      <c r="A1743"/>
    </row>
    <row r="1744" spans="1:1">
      <c r="A1744"/>
    </row>
    <row r="1745" spans="1:1">
      <c r="A1745"/>
    </row>
    <row r="1746" spans="1:1">
      <c r="A1746"/>
    </row>
    <row r="1747" spans="1:1">
      <c r="A1747"/>
    </row>
    <row r="1748" spans="1:1">
      <c r="A1748"/>
    </row>
    <row r="1749" spans="1:1">
      <c r="A1749"/>
    </row>
    <row r="1750" spans="1:1">
      <c r="A1750"/>
    </row>
    <row r="1751" spans="1:1">
      <c r="A1751"/>
    </row>
    <row r="1752" spans="1:1">
      <c r="A1752"/>
    </row>
    <row r="1753" spans="1:1">
      <c r="A1753"/>
    </row>
    <row r="1754" spans="1:1">
      <c r="A1754"/>
    </row>
    <row r="1755" spans="1:1">
      <c r="A1755"/>
    </row>
    <row r="1756" spans="1:1">
      <c r="A1756"/>
    </row>
    <row r="1757" spans="1:1">
      <c r="A1757"/>
    </row>
    <row r="1758" spans="1:1">
      <c r="A1758"/>
    </row>
    <row r="1759" spans="1:1">
      <c r="A1759"/>
    </row>
    <row r="1760" spans="1:1">
      <c r="A1760"/>
    </row>
    <row r="1761" spans="1:1">
      <c r="A1761"/>
    </row>
    <row r="1762" spans="1:1">
      <c r="A1762"/>
    </row>
    <row r="1763" spans="1:1">
      <c r="A1763"/>
    </row>
    <row r="1764" spans="1:1">
      <c r="A1764"/>
    </row>
    <row r="1765" spans="1:1">
      <c r="A1765"/>
    </row>
    <row r="1766" spans="1:1">
      <c r="A1766"/>
    </row>
    <row r="1767" spans="1:1">
      <c r="A1767"/>
    </row>
    <row r="1768" spans="1:1">
      <c r="A1768"/>
    </row>
    <row r="1769" spans="1:1">
      <c r="A1769"/>
    </row>
    <row r="1770" spans="1:1">
      <c r="A1770"/>
    </row>
    <row r="1771" spans="1:1">
      <c r="A1771"/>
    </row>
    <row r="1772" spans="1:1">
      <c r="A1772"/>
    </row>
    <row r="1773" spans="1:1">
      <c r="A1773"/>
    </row>
    <row r="1774" spans="1:1">
      <c r="A1774"/>
    </row>
    <row r="1775" spans="1:1">
      <c r="A1775"/>
    </row>
    <row r="1776" spans="1:1">
      <c r="A1776"/>
    </row>
    <row r="1777" spans="1:1">
      <c r="A1777"/>
    </row>
    <row r="1778" spans="1:1">
      <c r="A1778"/>
    </row>
    <row r="1779" spans="1:1">
      <c r="A1779"/>
    </row>
    <row r="1780" spans="1:1">
      <c r="A1780"/>
    </row>
    <row r="1781" spans="1:1">
      <c r="A1781"/>
    </row>
    <row r="1782" spans="1:1">
      <c r="A1782"/>
    </row>
    <row r="1783" spans="1:1">
      <c r="A1783"/>
    </row>
    <row r="1784" spans="1:1">
      <c r="A1784"/>
    </row>
    <row r="1785" spans="1:1">
      <c r="A1785"/>
    </row>
    <row r="1786" spans="1:1">
      <c r="A1786"/>
    </row>
    <row r="1787" spans="1:1">
      <c r="A1787"/>
    </row>
    <row r="1788" spans="1:1">
      <c r="A1788"/>
    </row>
    <row r="1789" spans="1:1">
      <c r="A1789"/>
    </row>
    <row r="1790" spans="1:1">
      <c r="A1790"/>
    </row>
    <row r="1791" spans="1:1">
      <c r="A1791"/>
    </row>
    <row r="1792" spans="1:1">
      <c r="A1792"/>
    </row>
    <row r="1793" spans="1:1">
      <c r="A1793"/>
    </row>
    <row r="1794" spans="1:1">
      <c r="A1794"/>
    </row>
    <row r="1795" spans="1:1">
      <c r="A1795"/>
    </row>
    <row r="1796" spans="1:1">
      <c r="A1796"/>
    </row>
    <row r="1797" spans="1:1">
      <c r="A1797"/>
    </row>
    <row r="1798" spans="1:1">
      <c r="A1798"/>
    </row>
    <row r="1799" spans="1:1">
      <c r="A1799"/>
    </row>
    <row r="1800" spans="1:1">
      <c r="A1800"/>
    </row>
    <row r="1801" spans="1:1">
      <c r="A1801"/>
    </row>
    <row r="1802" spans="1:1">
      <c r="A1802"/>
    </row>
    <row r="1803" spans="1:1">
      <c r="A1803"/>
    </row>
    <row r="1804" spans="1:1">
      <c r="A1804"/>
    </row>
    <row r="1805" spans="1:1">
      <c r="A1805"/>
    </row>
    <row r="1806" spans="1:1">
      <c r="A1806"/>
    </row>
    <row r="1807" spans="1:1">
      <c r="A1807"/>
    </row>
    <row r="1808" spans="1:1">
      <c r="A1808"/>
    </row>
    <row r="1809" spans="1:1">
      <c r="A1809"/>
    </row>
    <row r="1810" spans="1:1">
      <c r="A1810"/>
    </row>
    <row r="1811" spans="1:1">
      <c r="A1811"/>
    </row>
    <row r="1812" spans="1:1">
      <c r="A1812"/>
    </row>
    <row r="1813" spans="1:1">
      <c r="A1813"/>
    </row>
    <row r="1814" spans="1:1">
      <c r="A1814"/>
    </row>
    <row r="1815" spans="1:1">
      <c r="A1815"/>
    </row>
    <row r="1816" spans="1:1">
      <c r="A1816"/>
    </row>
    <row r="1817" spans="1:1">
      <c r="A1817"/>
    </row>
    <row r="1818" spans="1:1">
      <c r="A1818"/>
    </row>
    <row r="1819" spans="1:1">
      <c r="A1819"/>
    </row>
    <row r="1820" spans="1:1">
      <c r="A1820"/>
    </row>
    <row r="1821" spans="1:1">
      <c r="A1821"/>
    </row>
    <row r="1822" spans="1:1">
      <c r="A1822"/>
    </row>
    <row r="1823" spans="1:1">
      <c r="A1823"/>
    </row>
    <row r="1824" spans="1:1">
      <c r="A1824"/>
    </row>
    <row r="1825" spans="1:1">
      <c r="A1825"/>
    </row>
    <row r="1826" spans="1:1">
      <c r="A1826"/>
    </row>
    <row r="1827" spans="1:1">
      <c r="A1827"/>
    </row>
    <row r="1828" spans="1:1">
      <c r="A1828"/>
    </row>
    <row r="1829" spans="1:1">
      <c r="A1829"/>
    </row>
    <row r="1830" spans="1:1">
      <c r="A1830"/>
    </row>
    <row r="1831" spans="1:1">
      <c r="A1831"/>
    </row>
    <row r="1832" spans="1:1">
      <c r="A1832"/>
    </row>
    <row r="1833" spans="1:1">
      <c r="A1833"/>
    </row>
    <row r="1834" spans="1:1">
      <c r="A1834"/>
    </row>
    <row r="1835" spans="1:1">
      <c r="A1835"/>
    </row>
    <row r="1836" spans="1:1">
      <c r="A1836"/>
    </row>
    <row r="1837" spans="1:1">
      <c r="A1837"/>
    </row>
    <row r="1838" spans="1:1">
      <c r="A1838"/>
    </row>
    <row r="1839" spans="1:1">
      <c r="A1839"/>
    </row>
    <row r="1840" spans="1:1">
      <c r="A1840"/>
    </row>
    <row r="1841" spans="1:1">
      <c r="A1841"/>
    </row>
    <row r="1842" spans="1:1">
      <c r="A1842"/>
    </row>
    <row r="1843" spans="1:1">
      <c r="A1843"/>
    </row>
    <row r="1844" spans="1:1">
      <c r="A1844"/>
    </row>
    <row r="1845" spans="1:1">
      <c r="A1845"/>
    </row>
    <row r="1846" spans="1:1">
      <c r="A1846"/>
    </row>
    <row r="1847" spans="1:1">
      <c r="A1847"/>
    </row>
    <row r="1848" spans="1:1">
      <c r="A1848"/>
    </row>
    <row r="1849" spans="1:1">
      <c r="A1849"/>
    </row>
    <row r="1850" spans="1:1">
      <c r="A1850"/>
    </row>
    <row r="1851" spans="1:1">
      <c r="A1851"/>
    </row>
    <row r="1852" spans="1:1">
      <c r="A1852"/>
    </row>
    <row r="1853" spans="1:1">
      <c r="A1853"/>
    </row>
    <row r="1854" spans="1:1">
      <c r="A1854"/>
    </row>
    <row r="1855" spans="1:1">
      <c r="A1855"/>
    </row>
    <row r="1856" spans="1:1">
      <c r="A1856"/>
    </row>
    <row r="1857" spans="1:1">
      <c r="A1857"/>
    </row>
    <row r="1858" spans="1:1">
      <c r="A1858"/>
    </row>
    <row r="1859" spans="1:1">
      <c r="A1859"/>
    </row>
    <row r="1860" spans="1:1">
      <c r="A1860"/>
    </row>
    <row r="1861" spans="1:1">
      <c r="A1861"/>
    </row>
    <row r="1862" spans="1:1">
      <c r="A1862"/>
    </row>
    <row r="1863" spans="1:1">
      <c r="A1863"/>
    </row>
    <row r="1864" spans="1:1">
      <c r="A1864"/>
    </row>
    <row r="1865" spans="1:1">
      <c r="A1865"/>
    </row>
    <row r="1866" spans="1:1">
      <c r="A1866"/>
    </row>
    <row r="1867" spans="1:1">
      <c r="A1867"/>
    </row>
    <row r="1868" spans="1:1">
      <c r="A1868"/>
    </row>
    <row r="1869" spans="1:1">
      <c r="A1869"/>
    </row>
    <row r="1870" spans="1:1">
      <c r="A1870"/>
    </row>
    <row r="1871" spans="1:1">
      <c r="A1871"/>
    </row>
    <row r="1872" spans="1:1">
      <c r="A1872"/>
    </row>
    <row r="1873" spans="1:1">
      <c r="A1873"/>
    </row>
    <row r="1874" spans="1:1">
      <c r="A1874"/>
    </row>
    <row r="1875" spans="1:1">
      <c r="A1875"/>
    </row>
    <row r="1876" spans="1:1">
      <c r="A1876"/>
    </row>
    <row r="1877" spans="1:1">
      <c r="A1877"/>
    </row>
    <row r="1878" spans="1:1">
      <c r="A1878"/>
    </row>
    <row r="1879" spans="1:1">
      <c r="A1879"/>
    </row>
    <row r="1880" spans="1:1">
      <c r="A1880"/>
    </row>
    <row r="1881" spans="1:1">
      <c r="A1881"/>
    </row>
    <row r="1882" spans="1:1">
      <c r="A1882"/>
    </row>
    <row r="1883" spans="1:1">
      <c r="A1883"/>
    </row>
    <row r="1884" spans="1:1">
      <c r="A1884"/>
    </row>
    <row r="1885" spans="1:1">
      <c r="A1885"/>
    </row>
    <row r="1886" spans="1:1">
      <c r="A1886"/>
    </row>
    <row r="1887" spans="1:1">
      <c r="A1887"/>
    </row>
    <row r="1888" spans="1:1">
      <c r="A1888"/>
    </row>
    <row r="1889" spans="1:1">
      <c r="A1889"/>
    </row>
    <row r="1890" spans="1:1">
      <c r="A1890"/>
    </row>
    <row r="1891" spans="1:1">
      <c r="A1891"/>
    </row>
    <row r="1892" spans="1:1">
      <c r="A1892"/>
    </row>
    <row r="1893" spans="1:1">
      <c r="A1893"/>
    </row>
    <row r="1894" spans="1:1">
      <c r="A1894"/>
    </row>
    <row r="1895" spans="1:1">
      <c r="A1895"/>
    </row>
    <row r="1896" spans="1:1">
      <c r="A1896"/>
    </row>
    <row r="1897" spans="1:1">
      <c r="A1897"/>
    </row>
    <row r="1898" spans="1:1">
      <c r="A1898"/>
    </row>
    <row r="1899" spans="1:1">
      <c r="A1899"/>
    </row>
    <row r="1900" spans="1:1">
      <c r="A1900"/>
    </row>
    <row r="1901" spans="1:1">
      <c r="A1901"/>
    </row>
    <row r="1902" spans="1:1">
      <c r="A1902"/>
    </row>
    <row r="1903" spans="1:1">
      <c r="A1903"/>
    </row>
    <row r="1904" spans="1:1">
      <c r="A1904"/>
    </row>
    <row r="1905" spans="1:1">
      <c r="A1905"/>
    </row>
    <row r="1906" spans="1:1">
      <c r="A1906"/>
    </row>
    <row r="1907" spans="1:1">
      <c r="A1907"/>
    </row>
    <row r="1908" spans="1:1">
      <c r="A1908"/>
    </row>
    <row r="1909" spans="1:1">
      <c r="A1909"/>
    </row>
    <row r="1910" spans="1:1">
      <c r="A1910"/>
    </row>
    <row r="1911" spans="1:1">
      <c r="A1911"/>
    </row>
    <row r="1912" spans="1:1">
      <c r="A1912"/>
    </row>
    <row r="1913" spans="1:1">
      <c r="A1913"/>
    </row>
    <row r="1914" spans="1:1">
      <c r="A1914"/>
    </row>
    <row r="1915" spans="1:1">
      <c r="A1915"/>
    </row>
    <row r="1916" spans="1:1">
      <c r="A1916"/>
    </row>
    <row r="1917" spans="1:1">
      <c r="A1917"/>
    </row>
    <row r="1918" spans="1:1">
      <c r="A1918"/>
    </row>
    <row r="1919" spans="1:1">
      <c r="A1919"/>
    </row>
    <row r="1920" spans="1:1">
      <c r="A1920"/>
    </row>
    <row r="1921" spans="1:1">
      <c r="A1921"/>
    </row>
    <row r="1922" spans="1:1">
      <c r="A1922"/>
    </row>
    <row r="1923" spans="1:1">
      <c r="A1923"/>
    </row>
    <row r="1924" spans="1:1">
      <c r="A1924"/>
    </row>
    <row r="1925" spans="1:1">
      <c r="A1925"/>
    </row>
    <row r="1926" spans="1:1">
      <c r="A1926"/>
    </row>
    <row r="1927" spans="1:1">
      <c r="A1927"/>
    </row>
    <row r="1928" spans="1:1">
      <c r="A1928"/>
    </row>
    <row r="1929" spans="1:1">
      <c r="A1929"/>
    </row>
    <row r="1930" spans="1:1">
      <c r="A1930"/>
    </row>
    <row r="1931" spans="1:1">
      <c r="A1931"/>
    </row>
    <row r="1932" spans="1:1">
      <c r="A1932"/>
    </row>
    <row r="1933" spans="1:1">
      <c r="A1933"/>
    </row>
    <row r="1934" spans="1:1">
      <c r="A1934"/>
    </row>
    <row r="1935" spans="1:1">
      <c r="A1935"/>
    </row>
    <row r="1936" spans="1:1">
      <c r="A1936"/>
    </row>
    <row r="1937" spans="1:1">
      <c r="A1937"/>
    </row>
    <row r="1938" spans="1:1">
      <c r="A1938"/>
    </row>
    <row r="1939" spans="1:1">
      <c r="A1939"/>
    </row>
    <row r="1940" spans="1:1">
      <c r="A1940"/>
    </row>
    <row r="1941" spans="1:1">
      <c r="A1941"/>
    </row>
    <row r="1942" spans="1:1">
      <c r="A1942"/>
    </row>
    <row r="1943" spans="1:1">
      <c r="A1943"/>
    </row>
    <row r="1944" spans="1:1">
      <c r="A1944"/>
    </row>
    <row r="1945" spans="1:1">
      <c r="A1945"/>
    </row>
    <row r="1946" spans="1:1">
      <c r="A1946"/>
    </row>
    <row r="1947" spans="1:1">
      <c r="A1947"/>
    </row>
    <row r="1948" spans="1:1">
      <c r="A1948"/>
    </row>
    <row r="1949" spans="1:1">
      <c r="A1949"/>
    </row>
    <row r="1950" spans="1:1">
      <c r="A1950"/>
    </row>
    <row r="1951" spans="1:1">
      <c r="A1951"/>
    </row>
    <row r="1952" spans="1:1">
      <c r="A1952"/>
    </row>
    <row r="1953" spans="1:1">
      <c r="A1953"/>
    </row>
    <row r="1954" spans="1:1">
      <c r="A1954"/>
    </row>
    <row r="1955" spans="1:1">
      <c r="A1955"/>
    </row>
    <row r="1956" spans="1:1">
      <c r="A1956"/>
    </row>
    <row r="1957" spans="1:1">
      <c r="A1957"/>
    </row>
    <row r="1958" spans="1:1">
      <c r="A1958"/>
    </row>
    <row r="1959" spans="1:1">
      <c r="A1959"/>
    </row>
    <row r="1960" spans="1:1">
      <c r="A1960"/>
    </row>
    <row r="1961" spans="1:1">
      <c r="A1961"/>
    </row>
    <row r="1962" spans="1:1">
      <c r="A1962"/>
    </row>
    <row r="1963" spans="1:1">
      <c r="A1963"/>
    </row>
    <row r="1964" spans="1:1">
      <c r="A1964"/>
    </row>
    <row r="1965" spans="1:1">
      <c r="A1965"/>
    </row>
    <row r="1966" spans="1:1">
      <c r="A1966"/>
    </row>
    <row r="1967" spans="1:1">
      <c r="A1967"/>
    </row>
    <row r="1968" spans="1:1">
      <c r="A1968"/>
    </row>
    <row r="1969" spans="1:1">
      <c r="A1969"/>
    </row>
    <row r="1970" spans="1:1">
      <c r="A1970"/>
    </row>
    <row r="1971" spans="1:1">
      <c r="A1971"/>
    </row>
    <row r="1972" spans="1:1">
      <c r="A1972"/>
    </row>
    <row r="1973" spans="1:1">
      <c r="A1973"/>
    </row>
    <row r="1974" spans="1:1">
      <c r="A1974"/>
    </row>
    <row r="1975" spans="1:1">
      <c r="A1975"/>
    </row>
    <row r="1976" spans="1:1">
      <c r="A1976"/>
    </row>
    <row r="1977" spans="1:1">
      <c r="A1977"/>
    </row>
    <row r="1978" spans="1:1">
      <c r="A1978"/>
    </row>
    <row r="1979" spans="1:1">
      <c r="A1979"/>
    </row>
    <row r="1980" spans="1:1">
      <c r="A1980"/>
    </row>
    <row r="1981" spans="1:1">
      <c r="A1981"/>
    </row>
    <row r="1982" spans="1:1">
      <c r="A1982"/>
    </row>
    <row r="1983" spans="1:1">
      <c r="A1983"/>
    </row>
    <row r="1984" spans="1:1">
      <c r="A1984"/>
    </row>
    <row r="1985" spans="1:1">
      <c r="A1985"/>
    </row>
    <row r="1986" spans="1:1">
      <c r="A1986"/>
    </row>
    <row r="1987" spans="1:1">
      <c r="A1987"/>
    </row>
    <row r="1988" spans="1:1">
      <c r="A1988"/>
    </row>
    <row r="1989" spans="1:1">
      <c r="A1989"/>
    </row>
    <row r="1990" spans="1:1">
      <c r="A1990"/>
    </row>
    <row r="1991" spans="1:1">
      <c r="A1991"/>
    </row>
    <row r="1992" spans="1:1">
      <c r="A1992"/>
    </row>
    <row r="1993" spans="1:1">
      <c r="A1993"/>
    </row>
    <row r="1994" spans="1:1">
      <c r="A1994"/>
    </row>
    <row r="1995" spans="1:1">
      <c r="A1995"/>
    </row>
    <row r="1996" spans="1:1">
      <c r="A1996"/>
    </row>
    <row r="1997" spans="1:1">
      <c r="A1997"/>
    </row>
    <row r="1998" spans="1:1">
      <c r="A1998"/>
    </row>
    <row r="1999" spans="1:1">
      <c r="A1999"/>
    </row>
    <row r="2000" spans="1:1">
      <c r="A2000"/>
    </row>
    <row r="2001" spans="1:1">
      <c r="A2001"/>
    </row>
    <row r="2002" spans="1:1">
      <c r="A2002"/>
    </row>
    <row r="2003" spans="1:1">
      <c r="A2003"/>
    </row>
    <row r="2004" spans="1:1">
      <c r="A2004"/>
    </row>
    <row r="2005" spans="1:1">
      <c r="A2005"/>
    </row>
    <row r="2006" spans="1:1">
      <c r="A2006"/>
    </row>
    <row r="2007" spans="1:1">
      <c r="A2007"/>
    </row>
    <row r="2008" spans="1:1">
      <c r="A2008"/>
    </row>
    <row r="2009" spans="1:1">
      <c r="A2009"/>
    </row>
    <row r="2010" spans="1:1">
      <c r="A2010"/>
    </row>
    <row r="2011" spans="1:1">
      <c r="A2011"/>
    </row>
    <row r="2012" spans="1:1">
      <c r="A2012"/>
    </row>
    <row r="2013" spans="1:1">
      <c r="A2013"/>
    </row>
    <row r="2014" spans="1:1">
      <c r="A2014"/>
    </row>
    <row r="2015" spans="1:1">
      <c r="A2015"/>
    </row>
    <row r="2016" spans="1:1">
      <c r="A2016"/>
    </row>
    <row r="2017" spans="1:1">
      <c r="A2017"/>
    </row>
    <row r="2018" spans="1:1">
      <c r="A2018"/>
    </row>
    <row r="2019" spans="1:1">
      <c r="A2019"/>
    </row>
    <row r="2020" spans="1:1">
      <c r="A2020"/>
    </row>
    <row r="2021" spans="1:1">
      <c r="A2021"/>
    </row>
    <row r="2022" spans="1:1">
      <c r="A2022"/>
    </row>
    <row r="2023" spans="1:1">
      <c r="A2023"/>
    </row>
    <row r="2024" spans="1:1">
      <c r="A2024"/>
    </row>
    <row r="2025" spans="1:1">
      <c r="A2025"/>
    </row>
    <row r="2026" spans="1:1">
      <c r="A2026"/>
    </row>
    <row r="2027" spans="1:1">
      <c r="A2027"/>
    </row>
    <row r="2028" spans="1:1">
      <c r="A2028"/>
    </row>
    <row r="2029" spans="1:1">
      <c r="A2029"/>
    </row>
    <row r="2030" spans="1:1">
      <c r="A2030"/>
    </row>
    <row r="2031" spans="1:1">
      <c r="A2031"/>
    </row>
    <row r="2032" spans="1:1">
      <c r="A2032"/>
    </row>
    <row r="2033" spans="1:1">
      <c r="A2033"/>
    </row>
    <row r="2034" spans="1:1">
      <c r="A2034"/>
    </row>
    <row r="2035" spans="1:1">
      <c r="A2035"/>
    </row>
    <row r="2036" spans="1:1">
      <c r="A2036"/>
    </row>
    <row r="2037" spans="1:1">
      <c r="A2037"/>
    </row>
    <row r="2038" spans="1:1">
      <c r="A2038"/>
    </row>
    <row r="2039" spans="1:1">
      <c r="A2039"/>
    </row>
    <row r="2040" spans="1:1">
      <c r="A2040"/>
    </row>
    <row r="2041" spans="1:1">
      <c r="A2041"/>
    </row>
    <row r="2042" spans="1:1">
      <c r="A2042"/>
    </row>
    <row r="2043" spans="1:1">
      <c r="A2043"/>
    </row>
    <row r="2044" spans="1:1">
      <c r="A2044"/>
    </row>
    <row r="2045" spans="1:1">
      <c r="A2045"/>
    </row>
    <row r="2046" spans="1:1">
      <c r="A2046"/>
    </row>
    <row r="2047" spans="1:1">
      <c r="A2047"/>
    </row>
    <row r="2048" spans="1:1">
      <c r="A2048"/>
    </row>
    <row r="2049" spans="1:1">
      <c r="A2049"/>
    </row>
    <row r="2050" spans="1:1">
      <c r="A2050"/>
    </row>
    <row r="2051" spans="1:1">
      <c r="A2051"/>
    </row>
    <row r="2052" spans="1:1">
      <c r="A2052"/>
    </row>
    <row r="2053" spans="1:1">
      <c r="A2053"/>
    </row>
    <row r="2054" spans="1:1">
      <c r="A2054"/>
    </row>
    <row r="2055" spans="1:1">
      <c r="A2055"/>
    </row>
    <row r="2056" spans="1:1">
      <c r="A2056"/>
    </row>
    <row r="2057" spans="1:1">
      <c r="A2057"/>
    </row>
    <row r="2058" spans="1:1">
      <c r="A2058"/>
    </row>
    <row r="2059" spans="1:1">
      <c r="A2059"/>
    </row>
    <row r="2060" spans="1:1">
      <c r="A2060"/>
    </row>
    <row r="2061" spans="1:1">
      <c r="A2061"/>
    </row>
    <row r="2062" spans="1:1">
      <c r="A2062"/>
    </row>
    <row r="2063" spans="1:1">
      <c r="A2063"/>
    </row>
    <row r="2064" spans="1:1">
      <c r="A2064"/>
    </row>
    <row r="2065" spans="1:1">
      <c r="A2065"/>
    </row>
    <row r="2066" spans="1:1">
      <c r="A2066"/>
    </row>
    <row r="2067" spans="1:1">
      <c r="A2067"/>
    </row>
    <row r="2068" spans="1:1">
      <c r="A2068"/>
    </row>
    <row r="2069" spans="1:1">
      <c r="A2069"/>
    </row>
    <row r="2070" spans="1:1">
      <c r="A2070"/>
    </row>
    <row r="2071" spans="1:1">
      <c r="A2071"/>
    </row>
    <row r="2072" spans="1:1">
      <c r="A2072"/>
    </row>
    <row r="2073" spans="1:1">
      <c r="A2073"/>
    </row>
    <row r="2074" spans="1:1">
      <c r="A2074"/>
    </row>
    <row r="2075" spans="1:1">
      <c r="A2075"/>
    </row>
    <row r="2076" spans="1:1">
      <c r="A2076"/>
    </row>
    <row r="2077" spans="1:1">
      <c r="A2077"/>
    </row>
    <row r="2078" spans="1:1">
      <c r="A2078"/>
    </row>
    <row r="2079" spans="1:1">
      <c r="A2079"/>
    </row>
    <row r="2080" spans="1:1">
      <c r="A2080"/>
    </row>
    <row r="2081" spans="1:1">
      <c r="A2081"/>
    </row>
    <row r="2082" spans="1:1">
      <c r="A2082"/>
    </row>
    <row r="2083" spans="1:1">
      <c r="A2083"/>
    </row>
    <row r="2084" spans="1:1">
      <c r="A2084"/>
    </row>
    <row r="2085" spans="1:1">
      <c r="A2085"/>
    </row>
    <row r="2086" spans="1:1">
      <c r="A2086"/>
    </row>
    <row r="2087" spans="1:1">
      <c r="A2087"/>
    </row>
    <row r="2088" spans="1:1">
      <c r="A2088"/>
    </row>
    <row r="2089" spans="1:1">
      <c r="A2089"/>
    </row>
    <row r="2090" spans="1:1">
      <c r="A2090"/>
    </row>
    <row r="2091" spans="1:1">
      <c r="A2091"/>
    </row>
    <row r="2092" spans="1:1">
      <c r="A2092"/>
    </row>
    <row r="2093" spans="1:1">
      <c r="A2093"/>
    </row>
    <row r="2094" spans="1:1">
      <c r="A2094"/>
    </row>
    <row r="2095" spans="1:1">
      <c r="A2095"/>
    </row>
    <row r="2096" spans="1:1">
      <c r="A2096"/>
    </row>
    <row r="2097" spans="1:1">
      <c r="A2097"/>
    </row>
    <row r="2098" spans="1:1">
      <c r="A2098"/>
    </row>
    <row r="2099" spans="1:1">
      <c r="A2099"/>
    </row>
    <row r="2100" spans="1:1">
      <c r="A2100"/>
    </row>
    <row r="2101" spans="1:1">
      <c r="A2101"/>
    </row>
    <row r="2102" spans="1:1">
      <c r="A2102"/>
    </row>
    <row r="2103" spans="1:1">
      <c r="A2103"/>
    </row>
    <row r="2104" spans="1:1">
      <c r="A2104"/>
    </row>
    <row r="2105" spans="1:1">
      <c r="A2105"/>
    </row>
    <row r="2106" spans="1:1">
      <c r="A2106"/>
    </row>
    <row r="2107" spans="1:1">
      <c r="A2107"/>
    </row>
    <row r="2108" spans="1:1">
      <c r="A2108"/>
    </row>
    <row r="2109" spans="1:1">
      <c r="A2109"/>
    </row>
    <row r="2110" spans="1:1">
      <c r="A2110"/>
    </row>
    <row r="2111" spans="1:1">
      <c r="A2111"/>
    </row>
    <row r="2112" spans="1:1">
      <c r="A2112"/>
    </row>
    <row r="2113" spans="1:1">
      <c r="A2113"/>
    </row>
    <row r="2114" spans="1:1">
      <c r="A2114"/>
    </row>
    <row r="2115" spans="1:1">
      <c r="A2115"/>
    </row>
    <row r="2116" spans="1:1">
      <c r="A2116"/>
    </row>
    <row r="2117" spans="1:1">
      <c r="A2117"/>
    </row>
    <row r="2118" spans="1:1">
      <c r="A2118"/>
    </row>
    <row r="2119" spans="1:1">
      <c r="A2119"/>
    </row>
    <row r="2120" spans="1:1">
      <c r="A2120"/>
    </row>
    <row r="2121" spans="1:1">
      <c r="A2121"/>
    </row>
    <row r="2122" spans="1:1">
      <c r="A2122"/>
    </row>
    <row r="2123" spans="1:1">
      <c r="A2123"/>
    </row>
    <row r="2124" spans="1:1">
      <c r="A2124"/>
    </row>
    <row r="2125" spans="1:1">
      <c r="A2125"/>
    </row>
    <row r="2126" spans="1:1">
      <c r="A2126"/>
    </row>
    <row r="2127" spans="1:1">
      <c r="A2127"/>
    </row>
    <row r="2128" spans="1:1">
      <c r="A2128"/>
    </row>
    <row r="2129" spans="1:1">
      <c r="A2129"/>
    </row>
    <row r="2130" spans="1:1">
      <c r="A2130"/>
    </row>
    <row r="2131" spans="1:1">
      <c r="A2131"/>
    </row>
    <row r="2132" spans="1:1">
      <c r="A2132"/>
    </row>
    <row r="2133" spans="1:1">
      <c r="A2133"/>
    </row>
    <row r="2134" spans="1:1">
      <c r="A2134"/>
    </row>
    <row r="2135" spans="1:1">
      <c r="A2135"/>
    </row>
    <row r="2136" spans="1:1">
      <c r="A2136"/>
    </row>
    <row r="2137" spans="1:1">
      <c r="A2137"/>
    </row>
    <row r="2138" spans="1:1">
      <c r="A2138"/>
    </row>
    <row r="2139" spans="1:1">
      <c r="A2139"/>
    </row>
    <row r="2140" spans="1:1">
      <c r="A2140"/>
    </row>
    <row r="2141" spans="1:1">
      <c r="A2141"/>
    </row>
    <row r="2142" spans="1:1">
      <c r="A2142"/>
    </row>
    <row r="2143" spans="1:1">
      <c r="A2143"/>
    </row>
    <row r="2144" spans="1:1">
      <c r="A2144"/>
    </row>
    <row r="2145" spans="1:1">
      <c r="A2145"/>
    </row>
    <row r="2146" spans="1:1">
      <c r="A2146"/>
    </row>
    <row r="2147" spans="1:1">
      <c r="A2147"/>
    </row>
    <row r="2148" spans="1:1">
      <c r="A2148"/>
    </row>
    <row r="2149" spans="1:1">
      <c r="A2149"/>
    </row>
    <row r="2150" spans="1:1">
      <c r="A2150"/>
    </row>
    <row r="2151" spans="1:1">
      <c r="A2151"/>
    </row>
    <row r="2152" spans="1:1">
      <c r="A2152"/>
    </row>
    <row r="2153" spans="1:1">
      <c r="A2153"/>
    </row>
    <row r="2154" spans="1:1">
      <c r="A2154"/>
    </row>
    <row r="2155" spans="1:1">
      <c r="A2155"/>
    </row>
    <row r="2156" spans="1:1">
      <c r="A2156"/>
    </row>
    <row r="2157" spans="1:1">
      <c r="A2157"/>
    </row>
    <row r="2158" spans="1:1">
      <c r="A2158"/>
    </row>
    <row r="2159" spans="1:1">
      <c r="A2159"/>
    </row>
    <row r="2160" spans="1:1">
      <c r="A2160"/>
    </row>
    <row r="2161" spans="1:1">
      <c r="A2161"/>
    </row>
    <row r="2162" spans="1:1">
      <c r="A2162"/>
    </row>
    <row r="2163" spans="1:1">
      <c r="A2163"/>
    </row>
    <row r="2164" spans="1:1">
      <c r="A2164"/>
    </row>
    <row r="2165" spans="1:1">
      <c r="A2165"/>
    </row>
    <row r="2166" spans="1:1">
      <c r="A2166"/>
    </row>
    <row r="2167" spans="1:1">
      <c r="A2167"/>
    </row>
    <row r="2168" spans="1:1">
      <c r="A2168"/>
    </row>
    <row r="2169" spans="1:1">
      <c r="A2169"/>
    </row>
    <row r="2170" spans="1:1">
      <c r="A2170"/>
    </row>
    <row r="2171" spans="1:1">
      <c r="A2171"/>
    </row>
    <row r="2172" spans="1:1">
      <c r="A2172"/>
    </row>
    <row r="2173" spans="1:1">
      <c r="A2173"/>
    </row>
    <row r="2174" spans="1:1">
      <c r="A2174"/>
    </row>
    <row r="2175" spans="1:1">
      <c r="A2175"/>
    </row>
    <row r="2176" spans="1:1">
      <c r="A2176"/>
    </row>
    <row r="2177" spans="1:1">
      <c r="A2177"/>
    </row>
    <row r="2178" spans="1:1">
      <c r="A2178"/>
    </row>
    <row r="2179" spans="1:1">
      <c r="A2179"/>
    </row>
    <row r="2180" spans="1:1">
      <c r="A2180"/>
    </row>
    <row r="2181" spans="1:1">
      <c r="A2181"/>
    </row>
    <row r="2182" spans="1:1">
      <c r="A2182"/>
    </row>
    <row r="2183" spans="1:1">
      <c r="A2183"/>
    </row>
    <row r="2184" spans="1:1">
      <c r="A2184"/>
    </row>
    <row r="2185" spans="1:1">
      <c r="A2185"/>
    </row>
    <row r="2186" spans="1:1">
      <c r="A2186"/>
    </row>
    <row r="2187" spans="1:1">
      <c r="A2187"/>
    </row>
    <row r="2188" spans="1:1">
      <c r="A2188"/>
    </row>
    <row r="2189" spans="1:1">
      <c r="A2189"/>
    </row>
    <row r="2190" spans="1:1">
      <c r="A2190"/>
    </row>
    <row r="2191" spans="1:1">
      <c r="A2191"/>
    </row>
    <row r="2192" spans="1:1">
      <c r="A2192"/>
    </row>
    <row r="2193" spans="1:1">
      <c r="A2193"/>
    </row>
    <row r="2194" spans="1:1">
      <c r="A2194"/>
    </row>
    <row r="2195" spans="1:1">
      <c r="A2195"/>
    </row>
    <row r="2196" spans="1:1">
      <c r="A2196"/>
    </row>
    <row r="2197" spans="1:1">
      <c r="A2197"/>
    </row>
    <row r="2198" spans="1:1">
      <c r="A2198"/>
    </row>
    <row r="2199" spans="1:1">
      <c r="A2199"/>
    </row>
    <row r="2200" spans="1:1">
      <c r="A2200"/>
    </row>
    <row r="2201" spans="1:1">
      <c r="A2201"/>
    </row>
    <row r="2202" spans="1:1">
      <c r="A2202"/>
    </row>
    <row r="2203" spans="1:1">
      <c r="A2203"/>
    </row>
    <row r="2204" spans="1:1">
      <c r="A2204"/>
    </row>
    <row r="2205" spans="1:1">
      <c r="A2205"/>
    </row>
    <row r="2206" spans="1:1">
      <c r="A2206"/>
    </row>
    <row r="2207" spans="1:1">
      <c r="A2207"/>
    </row>
    <row r="2208" spans="1:1">
      <c r="A2208"/>
    </row>
    <row r="2209" spans="1:1">
      <c r="A2209"/>
    </row>
    <row r="2210" spans="1:1">
      <c r="A2210"/>
    </row>
    <row r="2211" spans="1:1">
      <c r="A2211"/>
    </row>
    <row r="2212" spans="1:1">
      <c r="A2212"/>
    </row>
    <row r="2213" spans="1:1">
      <c r="A2213"/>
    </row>
    <row r="2214" spans="1:1">
      <c r="A2214"/>
    </row>
    <row r="2215" spans="1:1">
      <c r="A2215"/>
    </row>
    <row r="2216" spans="1:1">
      <c r="A2216"/>
    </row>
    <row r="2217" spans="1:1">
      <c r="A2217"/>
    </row>
    <row r="2218" spans="1:1">
      <c r="A2218"/>
    </row>
    <row r="2219" spans="1:1">
      <c r="A2219"/>
    </row>
    <row r="2220" spans="1:1">
      <c r="A2220"/>
    </row>
    <row r="2221" spans="1:1">
      <c r="A2221"/>
    </row>
    <row r="2222" spans="1:1">
      <c r="A2222"/>
    </row>
    <row r="2223" spans="1:1">
      <c r="A2223"/>
    </row>
    <row r="2224" spans="1:1">
      <c r="A2224"/>
    </row>
    <row r="2225" spans="1:1">
      <c r="A2225"/>
    </row>
    <row r="2226" spans="1:1">
      <c r="A2226"/>
    </row>
    <row r="2227" spans="1:1">
      <c r="A2227"/>
    </row>
    <row r="2228" spans="1:1">
      <c r="A2228"/>
    </row>
    <row r="2229" spans="1:1">
      <c r="A2229"/>
    </row>
    <row r="2230" spans="1:1">
      <c r="A2230"/>
    </row>
    <row r="2231" spans="1:1">
      <c r="A2231"/>
    </row>
    <row r="2232" spans="1:1">
      <c r="A2232"/>
    </row>
    <row r="2233" spans="1:1">
      <c r="A2233"/>
    </row>
    <row r="2234" spans="1:1">
      <c r="A2234"/>
    </row>
    <row r="2235" spans="1:1">
      <c r="A2235"/>
    </row>
    <row r="2236" spans="1:1">
      <c r="A2236"/>
    </row>
    <row r="2237" spans="1:1">
      <c r="A2237"/>
    </row>
    <row r="2238" spans="1:1">
      <c r="A2238"/>
    </row>
    <row r="2239" spans="1:1">
      <c r="A2239"/>
    </row>
    <row r="2240" spans="1:1">
      <c r="A2240"/>
    </row>
    <row r="2241" spans="1:1">
      <c r="A2241"/>
    </row>
    <row r="2242" spans="1:1">
      <c r="A2242"/>
    </row>
    <row r="2243" spans="1:1">
      <c r="A2243"/>
    </row>
    <row r="2244" spans="1:1">
      <c r="A2244"/>
    </row>
    <row r="2245" spans="1:1">
      <c r="A2245"/>
    </row>
    <row r="2246" spans="1:1">
      <c r="A2246"/>
    </row>
    <row r="2247" spans="1:1">
      <c r="A2247"/>
    </row>
    <row r="2248" spans="1:1">
      <c r="A2248"/>
    </row>
    <row r="2249" spans="1:1">
      <c r="A2249"/>
    </row>
    <row r="2250" spans="1:1">
      <c r="A2250"/>
    </row>
    <row r="2251" spans="1:1">
      <c r="A2251"/>
    </row>
    <row r="2252" spans="1:1">
      <c r="A2252"/>
    </row>
    <row r="2253" spans="1:1">
      <c r="A2253"/>
    </row>
    <row r="2254" spans="1:1">
      <c r="A2254"/>
    </row>
    <row r="2255" spans="1:1">
      <c r="A2255"/>
    </row>
    <row r="2256" spans="1:1">
      <c r="A2256"/>
    </row>
    <row r="2257" spans="1:1">
      <c r="A2257"/>
    </row>
    <row r="2258" spans="1:1">
      <c r="A2258"/>
    </row>
    <row r="2259" spans="1:1">
      <c r="A2259"/>
    </row>
    <row r="2260" spans="1:1">
      <c r="A2260"/>
    </row>
    <row r="2261" spans="1:1">
      <c r="A2261"/>
    </row>
    <row r="2262" spans="1:1">
      <c r="A2262"/>
    </row>
    <row r="2263" spans="1:1">
      <c r="A2263"/>
    </row>
    <row r="2264" spans="1:1">
      <c r="A2264"/>
    </row>
    <row r="2265" spans="1:1">
      <c r="A2265"/>
    </row>
    <row r="2266" spans="1:1">
      <c r="A2266"/>
    </row>
    <row r="2267" spans="1:1">
      <c r="A2267"/>
    </row>
    <row r="2268" spans="1:1">
      <c r="A2268"/>
    </row>
    <row r="2269" spans="1:1">
      <c r="A2269"/>
    </row>
    <row r="2270" spans="1:1">
      <c r="A2270"/>
    </row>
    <row r="2271" spans="1:1">
      <c r="A2271"/>
    </row>
    <row r="2272" spans="1:1">
      <c r="A2272"/>
    </row>
    <row r="2273" spans="1:1">
      <c r="A2273"/>
    </row>
    <row r="2274" spans="1:1">
      <c r="A2274"/>
    </row>
    <row r="2275" spans="1:1">
      <c r="A2275"/>
    </row>
    <row r="2276" spans="1:1">
      <c r="A2276"/>
    </row>
    <row r="2277" spans="1:1">
      <c r="A2277"/>
    </row>
    <row r="2278" spans="1:1">
      <c r="A2278"/>
    </row>
    <row r="2279" spans="1:1">
      <c r="A2279"/>
    </row>
    <row r="2280" spans="1:1">
      <c r="A2280"/>
    </row>
    <row r="2281" spans="1:1">
      <c r="A2281"/>
    </row>
    <row r="2282" spans="1:1">
      <c r="A2282"/>
    </row>
    <row r="2283" spans="1:1">
      <c r="A2283"/>
    </row>
    <row r="2284" spans="1:1">
      <c r="A2284"/>
    </row>
    <row r="2285" spans="1:1">
      <c r="A2285"/>
    </row>
    <row r="2286" spans="1:1">
      <c r="A2286"/>
    </row>
    <row r="2287" spans="1:1">
      <c r="A2287"/>
    </row>
    <row r="2288" spans="1:1">
      <c r="A2288"/>
    </row>
    <row r="2289" spans="1:1">
      <c r="A2289"/>
    </row>
    <row r="2290" spans="1:1">
      <c r="A2290"/>
    </row>
    <row r="2291" spans="1:1">
      <c r="A2291"/>
    </row>
    <row r="2292" spans="1:1">
      <c r="A2292"/>
    </row>
    <row r="2293" spans="1:1">
      <c r="A2293"/>
    </row>
    <row r="2294" spans="1:1">
      <c r="A2294"/>
    </row>
    <row r="2295" spans="1:1">
      <c r="A2295"/>
    </row>
    <row r="2296" spans="1:1">
      <c r="A2296"/>
    </row>
    <row r="2297" spans="1:1">
      <c r="A2297"/>
    </row>
    <row r="2298" spans="1:1">
      <c r="A2298"/>
    </row>
    <row r="2299" spans="1:1">
      <c r="A2299"/>
    </row>
    <row r="2300" spans="1:1">
      <c r="A2300"/>
    </row>
    <row r="2301" spans="1:1">
      <c r="A2301"/>
    </row>
    <row r="2302" spans="1:1">
      <c r="A2302"/>
    </row>
    <row r="2303" spans="1:1">
      <c r="A2303"/>
    </row>
    <row r="2304" spans="1:1">
      <c r="A2304"/>
    </row>
    <row r="2305" spans="1:1">
      <c r="A2305"/>
    </row>
    <row r="2306" spans="1:1">
      <c r="A2306"/>
    </row>
    <row r="2307" spans="1:1">
      <c r="A2307"/>
    </row>
    <row r="2308" spans="1:1">
      <c r="A2308"/>
    </row>
    <row r="2309" spans="1:1">
      <c r="A2309"/>
    </row>
    <row r="2310" spans="1:1">
      <c r="A2310"/>
    </row>
    <row r="2311" spans="1:1">
      <c r="A2311"/>
    </row>
    <row r="2312" spans="1:1">
      <c r="A2312"/>
    </row>
    <row r="2313" spans="1:1">
      <c r="A2313"/>
    </row>
    <row r="2314" spans="1:1">
      <c r="A2314"/>
    </row>
    <row r="2315" spans="1:1">
      <c r="A2315"/>
    </row>
    <row r="2316" spans="1:1">
      <c r="A2316"/>
    </row>
    <row r="2317" spans="1:1">
      <c r="A2317"/>
    </row>
    <row r="2318" spans="1:1">
      <c r="A2318"/>
    </row>
    <row r="2319" spans="1:1">
      <c r="A2319"/>
    </row>
    <row r="2320" spans="1:1">
      <c r="A2320"/>
    </row>
    <row r="2321" spans="1:1">
      <c r="A2321"/>
    </row>
    <row r="2322" spans="1:1">
      <c r="A2322"/>
    </row>
    <row r="2323" spans="1:1">
      <c r="A2323"/>
    </row>
    <row r="2324" spans="1:1">
      <c r="A2324"/>
    </row>
    <row r="2325" spans="1:1">
      <c r="A2325"/>
    </row>
    <row r="2326" spans="1:1">
      <c r="A2326"/>
    </row>
    <row r="2327" spans="1:1">
      <c r="A2327"/>
    </row>
    <row r="2328" spans="1:1">
      <c r="A2328"/>
    </row>
    <row r="2329" spans="1:1">
      <c r="A2329"/>
    </row>
    <row r="2330" spans="1:1">
      <c r="A2330"/>
    </row>
    <row r="2331" spans="1:1">
      <c r="A2331"/>
    </row>
    <row r="2332" spans="1:1">
      <c r="A2332"/>
    </row>
    <row r="2333" spans="1:1">
      <c r="A2333"/>
    </row>
    <row r="2334" spans="1:1">
      <c r="A2334"/>
    </row>
    <row r="2335" spans="1:1">
      <c r="A2335"/>
    </row>
    <row r="2336" spans="1:1">
      <c r="A2336"/>
    </row>
    <row r="2337" spans="1:1">
      <c r="A2337"/>
    </row>
    <row r="2338" spans="1:1">
      <c r="A2338"/>
    </row>
    <row r="2339" spans="1:1">
      <c r="A2339"/>
    </row>
    <row r="2340" spans="1:1">
      <c r="A2340"/>
    </row>
    <row r="2341" spans="1:1">
      <c r="A2341"/>
    </row>
    <row r="2342" spans="1:1">
      <c r="A2342"/>
    </row>
    <row r="2343" spans="1:1">
      <c r="A2343"/>
    </row>
    <row r="2344" spans="1:1">
      <c r="A2344"/>
    </row>
    <row r="2345" spans="1:1">
      <c r="A2345"/>
    </row>
    <row r="2346" spans="1:1">
      <c r="A2346"/>
    </row>
    <row r="2347" spans="1:1">
      <c r="A2347"/>
    </row>
    <row r="2348" spans="1:1">
      <c r="A2348"/>
    </row>
    <row r="2349" spans="1:1">
      <c r="A2349"/>
    </row>
    <row r="2350" spans="1:1">
      <c r="A2350"/>
    </row>
    <row r="2351" spans="1:1">
      <c r="A2351"/>
    </row>
    <row r="2352" spans="1:1">
      <c r="A2352"/>
    </row>
    <row r="2353" spans="1:1">
      <c r="A2353"/>
    </row>
    <row r="2354" spans="1:1">
      <c r="A2354"/>
    </row>
    <row r="2355" spans="1:1">
      <c r="A2355"/>
    </row>
    <row r="2356" spans="1:1">
      <c r="A2356"/>
    </row>
    <row r="2357" spans="1:1">
      <c r="A2357"/>
    </row>
    <row r="2358" spans="1:1">
      <c r="A2358"/>
    </row>
    <row r="2359" spans="1:1">
      <c r="A2359"/>
    </row>
    <row r="2360" spans="1:1">
      <c r="A2360"/>
    </row>
    <row r="2361" spans="1:1">
      <c r="A2361"/>
    </row>
    <row r="2362" spans="1:1">
      <c r="A2362"/>
    </row>
    <row r="2363" spans="1:1">
      <c r="A2363"/>
    </row>
    <row r="2364" spans="1:1">
      <c r="A2364"/>
    </row>
    <row r="2365" spans="1:1">
      <c r="A2365"/>
    </row>
    <row r="2366" spans="1:1">
      <c r="A2366"/>
    </row>
    <row r="2367" spans="1:1">
      <c r="A2367"/>
    </row>
    <row r="2368" spans="1:1">
      <c r="A2368"/>
    </row>
    <row r="2369" spans="1:1">
      <c r="A2369"/>
    </row>
    <row r="2370" spans="1:1">
      <c r="A2370"/>
    </row>
    <row r="2371" spans="1:1">
      <c r="A2371"/>
    </row>
    <row r="2372" spans="1:1">
      <c r="A2372"/>
    </row>
    <row r="2373" spans="1:1">
      <c r="A2373"/>
    </row>
    <row r="2374" spans="1:1">
      <c r="A2374"/>
    </row>
    <row r="2375" spans="1:1">
      <c r="A2375"/>
    </row>
    <row r="2376" spans="1:1">
      <c r="A2376"/>
    </row>
    <row r="2377" spans="1:1">
      <c r="A2377"/>
    </row>
    <row r="2378" spans="1:1">
      <c r="A2378"/>
    </row>
    <row r="2379" spans="1:1">
      <c r="A2379"/>
    </row>
    <row r="2380" spans="1:1">
      <c r="A2380"/>
    </row>
    <row r="2381" spans="1:1">
      <c r="A2381"/>
    </row>
    <row r="2382" spans="1:1">
      <c r="A2382"/>
    </row>
    <row r="2383" spans="1:1">
      <c r="A2383"/>
    </row>
    <row r="2384" spans="1:1">
      <c r="A2384"/>
    </row>
    <row r="2385" spans="1:1">
      <c r="A2385"/>
    </row>
    <row r="2386" spans="1:1">
      <c r="A2386"/>
    </row>
    <row r="2387" spans="1:1">
      <c r="A2387"/>
    </row>
    <row r="2388" spans="1:1">
      <c r="A2388"/>
    </row>
    <row r="2389" spans="1:1">
      <c r="A2389"/>
    </row>
    <row r="2390" spans="1:1">
      <c r="A2390"/>
    </row>
    <row r="2391" spans="1:1">
      <c r="A2391"/>
    </row>
    <row r="2392" spans="1:1">
      <c r="A2392"/>
    </row>
    <row r="2393" spans="1:1">
      <c r="A2393"/>
    </row>
    <row r="2394" spans="1:1">
      <c r="A2394"/>
    </row>
    <row r="2395" spans="1:1">
      <c r="A2395"/>
    </row>
    <row r="2396" spans="1:1">
      <c r="A2396"/>
    </row>
    <row r="2397" spans="1:1">
      <c r="A2397"/>
    </row>
    <row r="2398" spans="1:1">
      <c r="A2398"/>
    </row>
    <row r="2399" spans="1:1">
      <c r="A2399"/>
    </row>
    <row r="2400" spans="1:1">
      <c r="A2400"/>
    </row>
    <row r="2401" spans="1:1">
      <c r="A2401"/>
    </row>
    <row r="2402" spans="1:1">
      <c r="A2402"/>
    </row>
    <row r="2403" spans="1:1">
      <c r="A2403"/>
    </row>
    <row r="2404" spans="1:1">
      <c r="A2404"/>
    </row>
    <row r="2405" spans="1:1">
      <c r="A2405"/>
    </row>
    <row r="2406" spans="1:1">
      <c r="A2406"/>
    </row>
    <row r="2407" spans="1:1">
      <c r="A2407"/>
    </row>
    <row r="2408" spans="1:1">
      <c r="A2408"/>
    </row>
    <row r="2409" spans="1:1">
      <c r="A2409"/>
    </row>
    <row r="2410" spans="1:1">
      <c r="A2410"/>
    </row>
    <row r="2411" spans="1:1">
      <c r="A2411"/>
    </row>
    <row r="2412" spans="1:1">
      <c r="A2412"/>
    </row>
    <row r="2413" spans="1:1">
      <c r="A2413"/>
    </row>
    <row r="2414" spans="1:1">
      <c r="A2414"/>
    </row>
    <row r="2415" spans="1:1">
      <c r="A2415"/>
    </row>
    <row r="2416" spans="1:1">
      <c r="A2416"/>
    </row>
    <row r="2417" spans="1:1">
      <c r="A2417"/>
    </row>
    <row r="2418" spans="1:1">
      <c r="A2418"/>
    </row>
    <row r="2419" spans="1:1">
      <c r="A2419"/>
    </row>
    <row r="2420" spans="1:1">
      <c r="A2420"/>
    </row>
    <row r="2421" spans="1:1">
      <c r="A2421"/>
    </row>
    <row r="2422" spans="1:1">
      <c r="A2422"/>
    </row>
    <row r="2423" spans="1:1">
      <c r="A2423"/>
    </row>
    <row r="2424" spans="1:1">
      <c r="A2424"/>
    </row>
    <row r="2425" spans="1:1">
      <c r="A2425"/>
    </row>
    <row r="2426" spans="1:1">
      <c r="A2426"/>
    </row>
    <row r="2427" spans="1:1">
      <c r="A2427"/>
    </row>
    <row r="2428" spans="1:1">
      <c r="A2428"/>
    </row>
    <row r="2429" spans="1:1">
      <c r="A2429"/>
    </row>
    <row r="2430" spans="1:1">
      <c r="A2430"/>
    </row>
    <row r="2431" spans="1:1">
      <c r="A2431"/>
    </row>
    <row r="2432" spans="1:1">
      <c r="A2432"/>
    </row>
    <row r="2433" spans="1:1">
      <c r="A2433"/>
    </row>
    <row r="2434" spans="1:1">
      <c r="A2434"/>
    </row>
    <row r="2435" spans="1:1">
      <c r="A2435"/>
    </row>
    <row r="2436" spans="1:1">
      <c r="A2436"/>
    </row>
    <row r="2437" spans="1:1">
      <c r="A2437"/>
    </row>
    <row r="2438" spans="1:1">
      <c r="A2438"/>
    </row>
    <row r="2439" spans="1:1">
      <c r="A2439"/>
    </row>
    <row r="2440" spans="1:1">
      <c r="A2440"/>
    </row>
    <row r="2441" spans="1:1">
      <c r="A2441"/>
    </row>
    <row r="2442" spans="1:1">
      <c r="A2442"/>
    </row>
    <row r="2443" spans="1:1">
      <c r="A2443"/>
    </row>
    <row r="2444" spans="1:1">
      <c r="A2444"/>
    </row>
    <row r="2445" spans="1:1">
      <c r="A2445"/>
    </row>
    <row r="2446" spans="1:1">
      <c r="A2446"/>
    </row>
    <row r="2447" spans="1:1">
      <c r="A2447"/>
    </row>
    <row r="2448" spans="1:1">
      <c r="A2448"/>
    </row>
    <row r="2449" spans="1:1">
      <c r="A2449"/>
    </row>
    <row r="2450" spans="1:1">
      <c r="A2450"/>
    </row>
    <row r="2451" spans="1:1">
      <c r="A2451"/>
    </row>
    <row r="2452" spans="1:1">
      <c r="A2452"/>
    </row>
    <row r="2453" spans="1:1">
      <c r="A2453"/>
    </row>
    <row r="2454" spans="1:1">
      <c r="A2454"/>
    </row>
    <row r="2455" spans="1:1">
      <c r="A2455"/>
    </row>
    <row r="2456" spans="1:1">
      <c r="A2456"/>
    </row>
    <row r="2457" spans="1:1">
      <c r="A2457"/>
    </row>
    <row r="2458" spans="1:1">
      <c r="A2458"/>
    </row>
    <row r="2459" spans="1:1">
      <c r="A2459"/>
    </row>
    <row r="2460" spans="1:1">
      <c r="A2460"/>
    </row>
    <row r="2461" spans="1:1">
      <c r="A2461"/>
    </row>
    <row r="2462" spans="1:1">
      <c r="A2462"/>
    </row>
    <row r="2463" spans="1:1">
      <c r="A2463"/>
    </row>
    <row r="2464" spans="1:1">
      <c r="A2464"/>
    </row>
    <row r="2465" spans="1:1">
      <c r="A2465"/>
    </row>
    <row r="2466" spans="1:1">
      <c r="A2466"/>
    </row>
    <row r="2467" spans="1:1">
      <c r="A2467"/>
    </row>
    <row r="2468" spans="1:1">
      <c r="A2468"/>
    </row>
    <row r="2469" spans="1:1">
      <c r="A2469"/>
    </row>
    <row r="2470" spans="1:1">
      <c r="A2470"/>
    </row>
    <row r="2471" spans="1:1">
      <c r="A2471"/>
    </row>
    <row r="2472" spans="1:1">
      <c r="A2472"/>
    </row>
    <row r="2473" spans="1:1">
      <c r="A2473"/>
    </row>
    <row r="2474" spans="1:1">
      <c r="A2474"/>
    </row>
    <row r="2475" spans="1:1">
      <c r="A2475"/>
    </row>
    <row r="2476" spans="1:1">
      <c r="A2476"/>
    </row>
    <row r="2477" spans="1:1">
      <c r="A2477"/>
    </row>
    <row r="2478" spans="1:1">
      <c r="A2478"/>
    </row>
    <row r="2479" spans="1:1">
      <c r="A2479"/>
    </row>
    <row r="2480" spans="1:1">
      <c r="A2480"/>
    </row>
    <row r="2481" spans="1:1">
      <c r="A2481"/>
    </row>
    <row r="2482" spans="1:1">
      <c r="A2482"/>
    </row>
    <row r="2483" spans="1:1">
      <c r="A2483"/>
    </row>
    <row r="2484" spans="1:1">
      <c r="A2484"/>
    </row>
    <row r="2485" spans="1:1">
      <c r="A2485"/>
    </row>
    <row r="2486" spans="1:1">
      <c r="A2486"/>
    </row>
    <row r="2487" spans="1:1">
      <c r="A2487"/>
    </row>
    <row r="2488" spans="1:1">
      <c r="A2488"/>
    </row>
    <row r="2489" spans="1:1">
      <c r="A2489"/>
    </row>
    <row r="2490" spans="1:1">
      <c r="A2490"/>
    </row>
    <row r="2491" spans="1:1">
      <c r="A2491"/>
    </row>
    <row r="2492" spans="1:1">
      <c r="A2492"/>
    </row>
    <row r="2493" spans="1:1">
      <c r="A2493"/>
    </row>
    <row r="2494" spans="1:1">
      <c r="A2494"/>
    </row>
    <row r="2495" spans="1:1">
      <c r="A2495"/>
    </row>
    <row r="2496" spans="1:1">
      <c r="A2496"/>
    </row>
    <row r="2497" spans="1:1">
      <c r="A2497"/>
    </row>
    <row r="2498" spans="1:1">
      <c r="A2498"/>
    </row>
    <row r="2499" spans="1:1">
      <c r="A2499"/>
    </row>
    <row r="2500" spans="1:1">
      <c r="A2500"/>
    </row>
    <row r="2501" spans="1:1">
      <c r="A2501"/>
    </row>
    <row r="2502" spans="1:1">
      <c r="A2502"/>
    </row>
    <row r="2503" spans="1:1">
      <c r="A2503"/>
    </row>
    <row r="2504" spans="1:1">
      <c r="A2504"/>
    </row>
    <row r="2505" spans="1:1">
      <c r="A2505"/>
    </row>
    <row r="2506" spans="1:1">
      <c r="A2506"/>
    </row>
    <row r="2507" spans="1:1">
      <c r="A2507"/>
    </row>
    <row r="2508" spans="1:1">
      <c r="A2508"/>
    </row>
    <row r="2509" spans="1:1">
      <c r="A2509"/>
    </row>
    <row r="2510" spans="1:1">
      <c r="A2510"/>
    </row>
    <row r="2511" spans="1:1">
      <c r="A2511"/>
    </row>
    <row r="2512" spans="1:1">
      <c r="A2512"/>
    </row>
    <row r="2513" spans="1:1">
      <c r="A2513"/>
    </row>
    <row r="2514" spans="1:1">
      <c r="A2514"/>
    </row>
    <row r="2515" spans="1:1">
      <c r="A2515"/>
    </row>
    <row r="2516" spans="1:1">
      <c r="A2516"/>
    </row>
    <row r="2517" spans="1:1">
      <c r="A2517"/>
    </row>
    <row r="2518" spans="1:1">
      <c r="A2518"/>
    </row>
    <row r="2519" spans="1:1">
      <c r="A2519"/>
    </row>
    <row r="2520" spans="1:1">
      <c r="A2520"/>
    </row>
    <row r="2521" spans="1:1">
      <c r="A2521"/>
    </row>
    <row r="2522" spans="1:1">
      <c r="A2522"/>
    </row>
    <row r="2523" spans="1:1">
      <c r="A2523"/>
    </row>
    <row r="2524" spans="1:1">
      <c r="A2524"/>
    </row>
    <row r="2525" spans="1:1">
      <c r="A2525"/>
    </row>
    <row r="2526" spans="1:1">
      <c r="A2526"/>
    </row>
    <row r="2527" spans="1:1">
      <c r="A2527"/>
    </row>
    <row r="2528" spans="1:1">
      <c r="A2528"/>
    </row>
    <row r="2529" spans="1:1">
      <c r="A2529"/>
    </row>
    <row r="2530" spans="1:1">
      <c r="A2530"/>
    </row>
    <row r="2531" spans="1:1">
      <c r="A2531"/>
    </row>
    <row r="2532" spans="1:1">
      <c r="A2532"/>
    </row>
    <row r="2533" spans="1:1">
      <c r="A2533"/>
    </row>
    <row r="2534" spans="1:1">
      <c r="A2534"/>
    </row>
    <row r="2535" spans="1:1">
      <c r="A2535"/>
    </row>
    <row r="2536" spans="1:1">
      <c r="A2536"/>
    </row>
    <row r="2537" spans="1:1">
      <c r="A2537"/>
    </row>
    <row r="2538" spans="1:1">
      <c r="A2538"/>
    </row>
    <row r="2539" spans="1:1">
      <c r="A2539"/>
    </row>
    <row r="2540" spans="1:1">
      <c r="A2540"/>
    </row>
    <row r="2541" spans="1:1">
      <c r="A2541"/>
    </row>
    <row r="2542" spans="1:1">
      <c r="A2542"/>
    </row>
    <row r="2543" spans="1:1">
      <c r="A2543"/>
    </row>
    <row r="2544" spans="1:1">
      <c r="A2544"/>
    </row>
    <row r="2545" spans="1:1">
      <c r="A2545"/>
    </row>
    <row r="2546" spans="1:1">
      <c r="A2546"/>
    </row>
    <row r="2547" spans="1:1">
      <c r="A2547"/>
    </row>
    <row r="2548" spans="1:1">
      <c r="A2548"/>
    </row>
    <row r="2549" spans="1:1">
      <c r="A2549"/>
    </row>
    <row r="2550" spans="1:1">
      <c r="A2550"/>
    </row>
    <row r="2551" spans="1:1">
      <c r="A2551"/>
    </row>
    <row r="2552" spans="1:1">
      <c r="A2552"/>
    </row>
    <row r="2553" spans="1:1">
      <c r="A2553"/>
    </row>
    <row r="2554" spans="1:1">
      <c r="A2554"/>
    </row>
    <row r="2555" spans="1:1">
      <c r="A2555"/>
    </row>
    <row r="2556" spans="1:1">
      <c r="A2556"/>
    </row>
    <row r="2557" spans="1:1">
      <c r="A2557"/>
    </row>
    <row r="2558" spans="1:1">
      <c r="A2558"/>
    </row>
    <row r="2559" spans="1:1">
      <c r="A2559"/>
    </row>
    <row r="2560" spans="1:1">
      <c r="A2560"/>
    </row>
    <row r="2561" spans="1:1">
      <c r="A2561"/>
    </row>
    <row r="2562" spans="1:1">
      <c r="A2562"/>
    </row>
    <row r="2563" spans="1:1">
      <c r="A2563"/>
    </row>
    <row r="2564" spans="1:1">
      <c r="A2564"/>
    </row>
    <row r="2565" spans="1:1">
      <c r="A2565"/>
    </row>
    <row r="2566" spans="1:1">
      <c r="A2566"/>
    </row>
    <row r="2567" spans="1:1">
      <c r="A2567"/>
    </row>
    <row r="2568" spans="1:1">
      <c r="A2568"/>
    </row>
    <row r="2569" spans="1:1">
      <c r="A2569"/>
    </row>
    <row r="2570" spans="1:1">
      <c r="A2570"/>
    </row>
    <row r="2571" spans="1:1">
      <c r="A2571"/>
    </row>
    <row r="2572" spans="1:1">
      <c r="A2572"/>
    </row>
    <row r="2573" spans="1:1">
      <c r="A2573"/>
    </row>
    <row r="2574" spans="1:1">
      <c r="A2574"/>
    </row>
    <row r="2575" spans="1:1">
      <c r="A2575"/>
    </row>
    <row r="2576" spans="1:1">
      <c r="A2576"/>
    </row>
    <row r="2577" spans="1:1">
      <c r="A2577"/>
    </row>
    <row r="2578" spans="1:1">
      <c r="A2578"/>
    </row>
    <row r="2579" spans="1:1">
      <c r="A2579"/>
    </row>
    <row r="2580" spans="1:1">
      <c r="A2580"/>
    </row>
    <row r="2581" spans="1:1">
      <c r="A2581"/>
    </row>
    <row r="2582" spans="1:1">
      <c r="A2582"/>
    </row>
    <row r="2583" spans="1:1">
      <c r="A2583"/>
    </row>
    <row r="2584" spans="1:1">
      <c r="A2584"/>
    </row>
    <row r="2585" spans="1:1">
      <c r="A2585"/>
    </row>
    <row r="2586" spans="1:1">
      <c r="A2586"/>
    </row>
    <row r="2587" spans="1:1">
      <c r="A2587"/>
    </row>
    <row r="2588" spans="1:1">
      <c r="A2588"/>
    </row>
    <row r="2589" spans="1:1">
      <c r="A2589"/>
    </row>
    <row r="2590" spans="1:1">
      <c r="A2590"/>
    </row>
    <row r="2591" spans="1:1">
      <c r="A2591"/>
    </row>
    <row r="2592" spans="1:1">
      <c r="A2592"/>
    </row>
    <row r="2593" spans="1:1">
      <c r="A2593"/>
    </row>
    <row r="2594" spans="1:1">
      <c r="A2594"/>
    </row>
    <row r="2595" spans="1:1">
      <c r="A2595"/>
    </row>
    <row r="2596" spans="1:1">
      <c r="A2596"/>
    </row>
    <row r="2597" spans="1:1">
      <c r="A2597"/>
    </row>
    <row r="2598" spans="1:1">
      <c r="A2598"/>
    </row>
    <row r="2599" spans="1:1">
      <c r="A2599"/>
    </row>
    <row r="2600" spans="1:1">
      <c r="A2600"/>
    </row>
    <row r="2601" spans="1:1">
      <c r="A2601"/>
    </row>
    <row r="2602" spans="1:1">
      <c r="A2602"/>
    </row>
    <row r="2603" spans="1:1">
      <c r="A2603"/>
    </row>
    <row r="2604" spans="1:1">
      <c r="A2604"/>
    </row>
    <row r="2605" spans="1:1">
      <c r="A2605"/>
    </row>
    <row r="2606" spans="1:1">
      <c r="A2606"/>
    </row>
    <row r="2607" spans="1:1">
      <c r="A2607"/>
    </row>
    <row r="2608" spans="1:1">
      <c r="A2608"/>
    </row>
    <row r="2609" spans="1:1">
      <c r="A2609"/>
    </row>
    <row r="2610" spans="1:1">
      <c r="A2610"/>
    </row>
    <row r="2611" spans="1:1">
      <c r="A2611"/>
    </row>
    <row r="2612" spans="1:1">
      <c r="A2612"/>
    </row>
    <row r="2613" spans="1:1">
      <c r="A2613"/>
    </row>
    <row r="2614" spans="1:1">
      <c r="A2614"/>
    </row>
    <row r="2615" spans="1:1">
      <c r="A2615"/>
    </row>
    <row r="2616" spans="1:1">
      <c r="A2616"/>
    </row>
    <row r="2617" spans="1:1">
      <c r="A2617"/>
    </row>
    <row r="2618" spans="1:1">
      <c r="A2618"/>
    </row>
    <row r="2619" spans="1:1">
      <c r="A2619"/>
    </row>
    <row r="2620" spans="1:1">
      <c r="A2620"/>
    </row>
    <row r="2621" spans="1:1">
      <c r="A2621"/>
    </row>
    <row r="2622" spans="1:1">
      <c r="A2622"/>
    </row>
    <row r="2623" spans="1:1">
      <c r="A2623"/>
    </row>
    <row r="2624" spans="1:1">
      <c r="A2624"/>
    </row>
    <row r="2625" spans="1:1">
      <c r="A2625"/>
    </row>
    <row r="2626" spans="1:1">
      <c r="A2626"/>
    </row>
    <row r="2627" spans="1:1">
      <c r="A2627"/>
    </row>
    <row r="2628" spans="1:1">
      <c r="A2628"/>
    </row>
    <row r="2629" spans="1:1">
      <c r="A2629"/>
    </row>
    <row r="2630" spans="1:1">
      <c r="A2630"/>
    </row>
    <row r="2631" spans="1:1">
      <c r="A2631"/>
    </row>
    <row r="2632" spans="1:1">
      <c r="A2632"/>
    </row>
    <row r="2633" spans="1:1">
      <c r="A2633"/>
    </row>
    <row r="2634" spans="1:1">
      <c r="A2634"/>
    </row>
    <row r="2635" spans="1:1">
      <c r="A2635"/>
    </row>
    <row r="2636" spans="1:1">
      <c r="A2636"/>
    </row>
    <row r="2637" spans="1:1">
      <c r="A2637"/>
    </row>
    <row r="2638" spans="1:1">
      <c r="A2638"/>
    </row>
    <row r="2639" spans="1:1">
      <c r="A2639"/>
    </row>
    <row r="2640" spans="1:1">
      <c r="A2640"/>
    </row>
    <row r="2641" spans="1:1">
      <c r="A2641"/>
    </row>
    <row r="2642" spans="1:1">
      <c r="A2642"/>
    </row>
    <row r="2643" spans="1:1">
      <c r="A2643"/>
    </row>
    <row r="2644" spans="1:1">
      <c r="A2644"/>
    </row>
    <row r="2645" spans="1:1">
      <c r="A2645"/>
    </row>
    <row r="2646" spans="1:1">
      <c r="A2646"/>
    </row>
    <row r="2647" spans="1:1">
      <c r="A2647"/>
    </row>
    <row r="2648" spans="1:1">
      <c r="A2648"/>
    </row>
    <row r="2649" spans="1:1">
      <c r="A2649"/>
    </row>
    <row r="2650" spans="1:1">
      <c r="A2650"/>
    </row>
    <row r="2651" spans="1:1">
      <c r="A2651"/>
    </row>
    <row r="2652" spans="1:1">
      <c r="A2652"/>
    </row>
    <row r="2653" spans="1:1">
      <c r="A2653"/>
    </row>
    <row r="2654" spans="1:1">
      <c r="A2654"/>
    </row>
    <row r="2655" spans="1:1">
      <c r="A2655"/>
    </row>
    <row r="2656" spans="1:1">
      <c r="A2656"/>
    </row>
    <row r="2657" spans="1:1">
      <c r="A2657"/>
    </row>
    <row r="2658" spans="1:1">
      <c r="A2658"/>
    </row>
    <row r="2659" spans="1:1">
      <c r="A2659"/>
    </row>
    <row r="2660" spans="1:1">
      <c r="A2660"/>
    </row>
    <row r="2661" spans="1:1">
      <c r="A2661"/>
    </row>
    <row r="2662" spans="1:1">
      <c r="A2662"/>
    </row>
    <row r="2663" spans="1:1">
      <c r="A2663"/>
    </row>
    <row r="2664" spans="1:1">
      <c r="A2664"/>
    </row>
    <row r="2665" spans="1:1">
      <c r="A2665"/>
    </row>
    <row r="2666" spans="1:1">
      <c r="A2666"/>
    </row>
    <row r="2667" spans="1:1">
      <c r="A2667"/>
    </row>
    <row r="2668" spans="1:1">
      <c r="A2668"/>
    </row>
    <row r="2669" spans="1:1">
      <c r="A2669"/>
    </row>
    <row r="2670" spans="1:1">
      <c r="A2670"/>
    </row>
    <row r="2671" spans="1:1">
      <c r="A2671"/>
    </row>
    <row r="2672" spans="1:1">
      <c r="A2672"/>
    </row>
    <row r="2673" spans="1:1">
      <c r="A2673"/>
    </row>
    <row r="2674" spans="1:1">
      <c r="A2674"/>
    </row>
    <row r="2675" spans="1:1">
      <c r="A2675"/>
    </row>
    <row r="2676" spans="1:1">
      <c r="A2676"/>
    </row>
    <row r="2677" spans="1:1">
      <c r="A2677"/>
    </row>
    <row r="2678" spans="1:1">
      <c r="A2678"/>
    </row>
    <row r="2679" spans="1:1">
      <c r="A2679"/>
    </row>
    <row r="2680" spans="1:1">
      <c r="A2680"/>
    </row>
    <row r="2681" spans="1:1">
      <c r="A2681"/>
    </row>
    <row r="2682" spans="1:1">
      <c r="A2682"/>
    </row>
    <row r="2683" spans="1:1">
      <c r="A2683"/>
    </row>
    <row r="2684" spans="1:1">
      <c r="A2684"/>
    </row>
    <row r="2685" spans="1:1">
      <c r="A2685"/>
    </row>
    <row r="2686" spans="1:1">
      <c r="A2686"/>
    </row>
    <row r="2687" spans="1:1">
      <c r="A2687"/>
    </row>
    <row r="2688" spans="1:1">
      <c r="A2688"/>
    </row>
    <row r="2689" spans="1:1">
      <c r="A2689"/>
    </row>
    <row r="2690" spans="1:1">
      <c r="A2690"/>
    </row>
    <row r="2691" spans="1:1">
      <c r="A2691"/>
    </row>
    <row r="2692" spans="1:1">
      <c r="A2692"/>
    </row>
    <row r="2693" spans="1:1">
      <c r="A2693"/>
    </row>
    <row r="2694" spans="1:1">
      <c r="A2694"/>
    </row>
    <row r="2695" spans="1:1">
      <c r="A2695"/>
    </row>
    <row r="2696" spans="1:1">
      <c r="A2696"/>
    </row>
    <row r="2697" spans="1:1">
      <c r="A2697"/>
    </row>
    <row r="2698" spans="1:1">
      <c r="A2698"/>
    </row>
    <row r="2699" spans="1:1">
      <c r="A2699"/>
    </row>
    <row r="2700" spans="1:1">
      <c r="A2700"/>
    </row>
    <row r="2701" spans="1:1">
      <c r="A2701"/>
    </row>
    <row r="2702" spans="1:1">
      <c r="A2702"/>
    </row>
    <row r="2703" spans="1:1">
      <c r="A2703"/>
    </row>
    <row r="2704" spans="1:1">
      <c r="A2704"/>
    </row>
    <row r="2705" spans="1:1">
      <c r="A2705"/>
    </row>
    <row r="2706" spans="1:1">
      <c r="A2706"/>
    </row>
    <row r="2707" spans="1:1">
      <c r="A2707"/>
    </row>
    <row r="2708" spans="1:1">
      <c r="A2708"/>
    </row>
    <row r="2709" spans="1:1">
      <c r="A2709"/>
    </row>
    <row r="2710" spans="1:1">
      <c r="A2710"/>
    </row>
    <row r="2711" spans="1:1">
      <c r="A2711"/>
    </row>
    <row r="2712" spans="1:1">
      <c r="A2712"/>
    </row>
    <row r="2713" spans="1:1">
      <c r="A2713"/>
    </row>
    <row r="2714" spans="1:1">
      <c r="A2714"/>
    </row>
    <row r="2715" spans="1:1">
      <c r="A2715"/>
    </row>
    <row r="2716" spans="1:1">
      <c r="A2716"/>
    </row>
    <row r="2717" spans="1:1">
      <c r="A2717"/>
    </row>
    <row r="2718" spans="1:1">
      <c r="A2718"/>
    </row>
    <row r="2719" spans="1:1">
      <c r="A2719"/>
    </row>
    <row r="2720" spans="1:1">
      <c r="A2720"/>
    </row>
    <row r="2721" spans="1:1">
      <c r="A2721"/>
    </row>
    <row r="2722" spans="1:1">
      <c r="A2722"/>
    </row>
    <row r="2723" spans="1:1">
      <c r="A2723"/>
    </row>
    <row r="2724" spans="1:1">
      <c r="A2724"/>
    </row>
    <row r="2725" spans="1:1">
      <c r="A2725"/>
    </row>
    <row r="2726" spans="1:1">
      <c r="A2726"/>
    </row>
    <row r="2727" spans="1:1">
      <c r="A2727"/>
    </row>
    <row r="2728" spans="1:1">
      <c r="A2728"/>
    </row>
    <row r="2729" spans="1:1">
      <c r="A2729"/>
    </row>
    <row r="2730" spans="1:1">
      <c r="A2730"/>
    </row>
    <row r="2731" spans="1:1">
      <c r="A2731"/>
    </row>
    <row r="2732" spans="1:1">
      <c r="A2732"/>
    </row>
    <row r="2733" spans="1:1">
      <c r="A2733"/>
    </row>
    <row r="2734" spans="1:1">
      <c r="A2734"/>
    </row>
    <row r="2735" spans="1:1">
      <c r="A2735"/>
    </row>
    <row r="2736" spans="1:1">
      <c r="A2736"/>
    </row>
    <row r="2737" spans="1:1">
      <c r="A2737"/>
    </row>
    <row r="2738" spans="1:1">
      <c r="A2738"/>
    </row>
    <row r="2739" spans="1:1">
      <c r="A2739"/>
    </row>
    <row r="2740" spans="1:1">
      <c r="A2740"/>
    </row>
    <row r="2741" spans="1:1">
      <c r="A2741"/>
    </row>
    <row r="2742" spans="1:1">
      <c r="A2742"/>
    </row>
    <row r="2743" spans="1:1">
      <c r="A2743"/>
    </row>
    <row r="2744" spans="1:1">
      <c r="A2744"/>
    </row>
    <row r="2745" spans="1:1">
      <c r="A2745"/>
    </row>
    <row r="2746" spans="1:1">
      <c r="A2746"/>
    </row>
    <row r="2747" spans="1:1">
      <c r="A2747"/>
    </row>
    <row r="2748" spans="1:1">
      <c r="A2748"/>
    </row>
    <row r="2749" spans="1:1">
      <c r="A2749"/>
    </row>
    <row r="2750" spans="1:1">
      <c r="A2750"/>
    </row>
    <row r="2751" spans="1:1">
      <c r="A2751"/>
    </row>
    <row r="2752" spans="1:1">
      <c r="A2752"/>
    </row>
    <row r="2753" spans="1:1">
      <c r="A2753"/>
    </row>
    <row r="2754" spans="1:1">
      <c r="A2754"/>
    </row>
    <row r="2755" spans="1:1">
      <c r="A2755"/>
    </row>
    <row r="2756" spans="1:1">
      <c r="A2756"/>
    </row>
    <row r="2757" spans="1:1">
      <c r="A2757"/>
    </row>
    <row r="2758" spans="1:1">
      <c r="A2758"/>
    </row>
    <row r="2759" spans="1:1">
      <c r="A2759"/>
    </row>
    <row r="2760" spans="1:1">
      <c r="A2760"/>
    </row>
    <row r="2761" spans="1:1">
      <c r="A2761"/>
    </row>
    <row r="2762" spans="1:1">
      <c r="A2762"/>
    </row>
    <row r="2763" spans="1:1">
      <c r="A2763"/>
    </row>
    <row r="2764" spans="1:1">
      <c r="A2764"/>
    </row>
    <row r="2765" spans="1:1">
      <c r="A2765"/>
    </row>
    <row r="2766" spans="1:1">
      <c r="A2766"/>
    </row>
    <row r="2767" spans="1:1">
      <c r="A2767"/>
    </row>
    <row r="2768" spans="1:1">
      <c r="A2768"/>
    </row>
    <row r="2769" spans="1:1">
      <c r="A2769"/>
    </row>
    <row r="2770" spans="1:1">
      <c r="A2770"/>
    </row>
    <row r="2771" spans="1:1">
      <c r="A2771"/>
    </row>
    <row r="2772" spans="1:1">
      <c r="A2772"/>
    </row>
    <row r="2773" spans="1:1">
      <c r="A2773"/>
    </row>
    <row r="2774" spans="1:1">
      <c r="A2774"/>
    </row>
    <row r="2775" spans="1:1">
      <c r="A2775"/>
    </row>
    <row r="2776" spans="1:1">
      <c r="A2776"/>
    </row>
    <row r="2777" spans="1:1">
      <c r="A2777"/>
    </row>
    <row r="2778" spans="1:1">
      <c r="A2778"/>
    </row>
    <row r="2779" spans="1:1">
      <c r="A2779"/>
    </row>
    <row r="2780" spans="1:1">
      <c r="A2780"/>
    </row>
    <row r="2781" spans="1:1">
      <c r="A2781"/>
    </row>
    <row r="2782" spans="1:1">
      <c r="A2782"/>
    </row>
    <row r="2783" spans="1:1">
      <c r="A2783"/>
    </row>
    <row r="2784" spans="1:1">
      <c r="A2784"/>
    </row>
    <row r="2785" spans="1:1">
      <c r="A2785"/>
    </row>
    <row r="2786" spans="1:1">
      <c r="A2786"/>
    </row>
    <row r="2787" spans="1:1">
      <c r="A2787"/>
    </row>
    <row r="2788" spans="1:1">
      <c r="A2788"/>
    </row>
    <row r="2789" spans="1:1">
      <c r="A2789"/>
    </row>
    <row r="2790" spans="1:1">
      <c r="A2790"/>
    </row>
    <row r="2791" spans="1:1">
      <c r="A2791"/>
    </row>
    <row r="2792" spans="1:1">
      <c r="A2792"/>
    </row>
    <row r="2793" spans="1:1">
      <c r="A2793"/>
    </row>
    <row r="2794" spans="1:1">
      <c r="A2794"/>
    </row>
    <row r="2795" spans="1:1">
      <c r="A2795"/>
    </row>
    <row r="2796" spans="1:1">
      <c r="A2796"/>
    </row>
    <row r="2797" spans="1:1">
      <c r="A2797"/>
    </row>
    <row r="2798" spans="1:1">
      <c r="A2798"/>
    </row>
    <row r="2799" spans="1:1">
      <c r="A2799"/>
    </row>
    <row r="2800" spans="1:1">
      <c r="A2800"/>
    </row>
    <row r="2801" spans="1:1">
      <c r="A2801"/>
    </row>
    <row r="2802" spans="1:1">
      <c r="A2802"/>
    </row>
    <row r="2803" spans="1:1">
      <c r="A2803"/>
    </row>
    <row r="2804" spans="1:1">
      <c r="A2804"/>
    </row>
    <row r="2805" spans="1:1">
      <c r="A2805"/>
    </row>
    <row r="2806" spans="1:1">
      <c r="A2806"/>
    </row>
    <row r="2807" spans="1:1">
      <c r="A2807"/>
    </row>
    <row r="2808" spans="1:1">
      <c r="A2808"/>
    </row>
    <row r="2809" spans="1:1">
      <c r="A2809"/>
    </row>
    <row r="2810" spans="1:1">
      <c r="A2810"/>
    </row>
    <row r="2811" spans="1:1">
      <c r="A2811"/>
    </row>
    <row r="2812" spans="1:1">
      <c r="A2812"/>
    </row>
    <row r="2813" spans="1:1">
      <c r="A2813"/>
    </row>
    <row r="2814" spans="1:1">
      <c r="A2814"/>
    </row>
    <row r="2815" spans="1:1">
      <c r="A2815"/>
    </row>
    <row r="2816" spans="1:1">
      <c r="A2816"/>
    </row>
    <row r="2817" spans="1:1">
      <c r="A2817"/>
    </row>
    <row r="2818" spans="1:1">
      <c r="A2818"/>
    </row>
    <row r="2819" spans="1:1">
      <c r="A2819"/>
    </row>
    <row r="2820" spans="1:1">
      <c r="A2820"/>
    </row>
    <row r="2821" spans="1:1">
      <c r="A2821"/>
    </row>
    <row r="2822" spans="1:1">
      <c r="A2822"/>
    </row>
    <row r="2823" spans="1:1">
      <c r="A2823"/>
    </row>
    <row r="2824" spans="1:1">
      <c r="A2824"/>
    </row>
    <row r="2825" spans="1:1">
      <c r="A2825"/>
    </row>
    <row r="2826" spans="1:1">
      <c r="A2826"/>
    </row>
    <row r="2827" spans="1:1">
      <c r="A2827"/>
    </row>
    <row r="2828" spans="1:1">
      <c r="A2828"/>
    </row>
    <row r="2829" spans="1:1">
      <c r="A2829"/>
    </row>
    <row r="2830" spans="1:1">
      <c r="A2830"/>
    </row>
    <row r="2831" spans="1:1">
      <c r="A2831"/>
    </row>
    <row r="2832" spans="1:1">
      <c r="A2832"/>
    </row>
    <row r="2833" spans="1:1">
      <c r="A2833"/>
    </row>
    <row r="2834" spans="1:1">
      <c r="A2834"/>
    </row>
    <row r="2835" spans="1:1">
      <c r="A2835"/>
    </row>
    <row r="2836" spans="1:1">
      <c r="A2836"/>
    </row>
    <row r="2837" spans="1:1">
      <c r="A2837"/>
    </row>
    <row r="2838" spans="1:1">
      <c r="A2838"/>
    </row>
    <row r="2839" spans="1:1">
      <c r="A2839"/>
    </row>
    <row r="2840" spans="1:1">
      <c r="A2840"/>
    </row>
    <row r="2841" spans="1:1">
      <c r="A2841"/>
    </row>
    <row r="2842" spans="1:1">
      <c r="A2842"/>
    </row>
    <row r="2843" spans="1:1">
      <c r="A2843"/>
    </row>
    <row r="2844" spans="1:1">
      <c r="A2844"/>
    </row>
    <row r="2845" spans="1:1">
      <c r="A2845"/>
    </row>
    <row r="2846" spans="1:1">
      <c r="A2846"/>
    </row>
    <row r="2847" spans="1:1">
      <c r="A2847"/>
    </row>
    <row r="2848" spans="1:1">
      <c r="A2848"/>
    </row>
    <row r="2849" spans="1:1">
      <c r="A2849"/>
    </row>
    <row r="2850" spans="1:1">
      <c r="A2850"/>
    </row>
    <row r="2851" spans="1:1">
      <c r="A2851"/>
    </row>
    <row r="2852" spans="1:1">
      <c r="A2852"/>
    </row>
    <row r="2853" spans="1:1">
      <c r="A2853"/>
    </row>
    <row r="2854" spans="1:1">
      <c r="A2854"/>
    </row>
    <row r="2855" spans="1:1">
      <c r="A2855"/>
    </row>
    <row r="2856" spans="1:1">
      <c r="A2856"/>
    </row>
    <row r="2857" spans="1:1">
      <c r="A2857"/>
    </row>
    <row r="2858" spans="1:1">
      <c r="A2858"/>
    </row>
    <row r="2859" spans="1:1">
      <c r="A2859"/>
    </row>
    <row r="2860" spans="1:1">
      <c r="A2860"/>
    </row>
    <row r="2861" spans="1:1">
      <c r="A2861"/>
    </row>
    <row r="2862" spans="1:1">
      <c r="A2862"/>
    </row>
    <row r="2863" spans="1:1">
      <c r="A2863"/>
    </row>
    <row r="2864" spans="1:1">
      <c r="A2864"/>
    </row>
    <row r="2865" spans="1:1">
      <c r="A2865"/>
    </row>
    <row r="2866" spans="1:1">
      <c r="A2866"/>
    </row>
    <row r="2867" spans="1:1">
      <c r="A2867"/>
    </row>
    <row r="2868" spans="1:1">
      <c r="A2868"/>
    </row>
    <row r="2869" spans="1:1">
      <c r="A2869"/>
    </row>
    <row r="2870" spans="1:1">
      <c r="A2870"/>
    </row>
    <row r="2871" spans="1:1">
      <c r="A2871"/>
    </row>
    <row r="2872" spans="1:1">
      <c r="A2872"/>
    </row>
    <row r="2873" spans="1:1">
      <c r="A2873"/>
    </row>
    <row r="2874" spans="1:1">
      <c r="A2874"/>
    </row>
    <row r="2875" spans="1:1">
      <c r="A2875"/>
    </row>
    <row r="2876" spans="1:1">
      <c r="A2876"/>
    </row>
    <row r="2877" spans="1:1">
      <c r="A2877"/>
    </row>
    <row r="2878" spans="1:1">
      <c r="A2878"/>
    </row>
    <row r="2879" spans="1:1">
      <c r="A2879"/>
    </row>
    <row r="2880" spans="1:1">
      <c r="A2880"/>
    </row>
    <row r="2881" spans="1:1">
      <c r="A2881"/>
    </row>
    <row r="2882" spans="1:1">
      <c r="A2882"/>
    </row>
    <row r="2883" spans="1:1">
      <c r="A2883"/>
    </row>
    <row r="2884" spans="1:1">
      <c r="A2884"/>
    </row>
    <row r="2885" spans="1:1">
      <c r="A2885"/>
    </row>
    <row r="2886" spans="1:1">
      <c r="A2886"/>
    </row>
    <row r="2887" spans="1:1">
      <c r="A2887"/>
    </row>
    <row r="2888" spans="1:1">
      <c r="A2888"/>
    </row>
    <row r="2889" spans="1:1">
      <c r="A2889"/>
    </row>
    <row r="2890" spans="1:1">
      <c r="A2890"/>
    </row>
    <row r="2891" spans="1:1">
      <c r="A2891"/>
    </row>
    <row r="2892" spans="1:1">
      <c r="A2892"/>
    </row>
    <row r="2893" spans="1:1">
      <c r="A2893"/>
    </row>
    <row r="2894" spans="1:1">
      <c r="A2894"/>
    </row>
    <row r="2895" spans="1:1">
      <c r="A2895"/>
    </row>
    <row r="2896" spans="1:1">
      <c r="A2896"/>
    </row>
    <row r="2897" spans="1:1">
      <c r="A2897"/>
    </row>
    <row r="2898" spans="1:1">
      <c r="A2898"/>
    </row>
    <row r="2899" spans="1:1">
      <c r="A2899"/>
    </row>
    <row r="2900" spans="1:1">
      <c r="A2900"/>
    </row>
    <row r="2901" spans="1:1">
      <c r="A2901"/>
    </row>
    <row r="2902" spans="1:1">
      <c r="A2902"/>
    </row>
    <row r="2903" spans="1:1">
      <c r="A2903"/>
    </row>
    <row r="2904" spans="1:1">
      <c r="A2904"/>
    </row>
    <row r="2905" spans="1:1">
      <c r="A2905"/>
    </row>
    <row r="2906" spans="1:1">
      <c r="A2906"/>
    </row>
    <row r="2907" spans="1:1">
      <c r="A2907"/>
    </row>
    <row r="2908" spans="1:1">
      <c r="A2908"/>
    </row>
    <row r="2909" spans="1:1">
      <c r="A2909"/>
    </row>
    <row r="2910" spans="1:1">
      <c r="A2910"/>
    </row>
    <row r="2911" spans="1:1">
      <c r="A2911"/>
    </row>
    <row r="2912" spans="1:1">
      <c r="A2912"/>
    </row>
    <row r="2913" spans="1:1">
      <c r="A2913"/>
    </row>
    <row r="2914" spans="1:1">
      <c r="A2914"/>
    </row>
    <row r="2915" spans="1:1">
      <c r="A2915"/>
    </row>
    <row r="2916" spans="1:1">
      <c r="A2916"/>
    </row>
    <row r="2917" spans="1:1">
      <c r="A2917"/>
    </row>
    <row r="2918" spans="1:1">
      <c r="A2918"/>
    </row>
    <row r="2919" spans="1:1">
      <c r="A2919"/>
    </row>
    <row r="2920" spans="1:1">
      <c r="A2920"/>
    </row>
    <row r="2921" spans="1:1">
      <c r="A2921"/>
    </row>
    <row r="2922" spans="1:1">
      <c r="A2922"/>
    </row>
    <row r="2923" spans="1:1">
      <c r="A2923"/>
    </row>
    <row r="2924" spans="1:1">
      <c r="A2924"/>
    </row>
    <row r="2925" spans="1:1">
      <c r="A2925"/>
    </row>
    <row r="2926" spans="1:1">
      <c r="A2926"/>
    </row>
    <row r="2927" spans="1:1">
      <c r="A2927"/>
    </row>
    <row r="2928" spans="1:1">
      <c r="A2928"/>
    </row>
    <row r="2929" spans="1:1">
      <c r="A2929"/>
    </row>
    <row r="2930" spans="1:1">
      <c r="A2930"/>
    </row>
    <row r="2931" spans="1:1">
      <c r="A2931"/>
    </row>
    <row r="2932" spans="1:1">
      <c r="A2932"/>
    </row>
    <row r="2933" spans="1:1">
      <c r="A2933"/>
    </row>
    <row r="2934" spans="1:1">
      <c r="A2934"/>
    </row>
    <row r="2935" spans="1:1">
      <c r="A2935"/>
    </row>
    <row r="2936" spans="1:1">
      <c r="A2936"/>
    </row>
    <row r="2937" spans="1:1">
      <c r="A2937"/>
    </row>
    <row r="2938" spans="1:1">
      <c r="A2938"/>
    </row>
    <row r="2939" spans="1:1">
      <c r="A2939"/>
    </row>
    <row r="2940" spans="1:1">
      <c r="A2940"/>
    </row>
    <row r="2941" spans="1:1">
      <c r="A2941"/>
    </row>
    <row r="2942" spans="1:1">
      <c r="A2942"/>
    </row>
    <row r="2943" spans="1:1">
      <c r="A2943"/>
    </row>
    <row r="2944" spans="1:1">
      <c r="A2944"/>
    </row>
    <row r="2945" spans="1:1">
      <c r="A2945"/>
    </row>
    <row r="2946" spans="1:1">
      <c r="A2946"/>
    </row>
    <row r="2947" spans="1:1">
      <c r="A2947"/>
    </row>
    <row r="2948" spans="1:1">
      <c r="A2948"/>
    </row>
    <row r="2949" spans="1:1">
      <c r="A2949"/>
    </row>
    <row r="2950" spans="1:1">
      <c r="A2950"/>
    </row>
    <row r="2951" spans="1:1">
      <c r="A2951"/>
    </row>
    <row r="2952" spans="1:1">
      <c r="A2952"/>
    </row>
    <row r="2953" spans="1:1">
      <c r="A2953"/>
    </row>
    <row r="2954" spans="1:1">
      <c r="A2954"/>
    </row>
    <row r="2955" spans="1:1">
      <c r="A2955"/>
    </row>
    <row r="2956" spans="1:1">
      <c r="A2956"/>
    </row>
    <row r="2957" spans="1:1">
      <c r="A2957"/>
    </row>
    <row r="2958" spans="1:1">
      <c r="A2958"/>
    </row>
    <row r="2959" spans="1:1">
      <c r="A2959"/>
    </row>
    <row r="2960" spans="1:1">
      <c r="A2960"/>
    </row>
    <row r="2961" spans="1:1">
      <c r="A2961"/>
    </row>
    <row r="2962" spans="1:1">
      <c r="A2962"/>
    </row>
    <row r="2963" spans="1:1">
      <c r="A2963"/>
    </row>
    <row r="2964" spans="1:1">
      <c r="A2964"/>
    </row>
    <row r="2965" spans="1:1">
      <c r="A2965"/>
    </row>
    <row r="2966" spans="1:1">
      <c r="A2966"/>
    </row>
    <row r="2967" spans="1:1">
      <c r="A2967"/>
    </row>
    <row r="2968" spans="1:1">
      <c r="A2968"/>
    </row>
    <row r="2969" spans="1:1">
      <c r="A2969"/>
    </row>
    <row r="2970" spans="1:1">
      <c r="A2970"/>
    </row>
    <row r="2971" spans="1:1">
      <c r="A2971"/>
    </row>
    <row r="2972" spans="1:1">
      <c r="A2972"/>
    </row>
    <row r="2973" spans="1:1">
      <c r="A2973"/>
    </row>
    <row r="2974" spans="1:1">
      <c r="A2974"/>
    </row>
    <row r="2975" spans="1:1">
      <c r="A2975"/>
    </row>
    <row r="2976" spans="1:1">
      <c r="A2976"/>
    </row>
    <row r="2977" spans="1:1">
      <c r="A2977"/>
    </row>
    <row r="2978" spans="1:1">
      <c r="A2978"/>
    </row>
    <row r="2979" spans="1:1">
      <c r="A2979"/>
    </row>
    <row r="2980" spans="1:1">
      <c r="A2980"/>
    </row>
    <row r="2981" spans="1:1">
      <c r="A2981"/>
    </row>
    <row r="2982" spans="1:1">
      <c r="A2982"/>
    </row>
    <row r="2983" spans="1:1">
      <c r="A2983"/>
    </row>
    <row r="2984" spans="1:1">
      <c r="A2984"/>
    </row>
    <row r="2985" spans="1:1">
      <c r="A2985"/>
    </row>
    <row r="2986" spans="1:1">
      <c r="A2986"/>
    </row>
    <row r="2987" spans="1:1">
      <c r="A2987"/>
    </row>
    <row r="2988" spans="1:1">
      <c r="A2988"/>
    </row>
    <row r="2989" spans="1:1">
      <c r="A2989"/>
    </row>
    <row r="2990" spans="1:1">
      <c r="A2990"/>
    </row>
    <row r="2991" spans="1:1">
      <c r="A2991"/>
    </row>
    <row r="2992" spans="1:1">
      <c r="A2992"/>
    </row>
    <row r="2993" spans="1:1">
      <c r="A2993"/>
    </row>
    <row r="2994" spans="1:1">
      <c r="A2994"/>
    </row>
    <row r="2995" spans="1:1">
      <c r="A2995"/>
    </row>
    <row r="2996" spans="1:1">
      <c r="A2996"/>
    </row>
    <row r="2997" spans="1:1">
      <c r="A2997"/>
    </row>
    <row r="2998" spans="1:1">
      <c r="A2998"/>
    </row>
    <row r="2999" spans="1:1">
      <c r="A2999"/>
    </row>
    <row r="3000" spans="1:1">
      <c r="A3000"/>
    </row>
    <row r="3001" spans="1:1">
      <c r="A3001"/>
    </row>
    <row r="3002" spans="1:1">
      <c r="A3002"/>
    </row>
    <row r="3003" spans="1:1">
      <c r="A3003"/>
    </row>
    <row r="3004" spans="1:1">
      <c r="A3004"/>
    </row>
    <row r="3005" spans="1:1">
      <c r="A3005"/>
    </row>
    <row r="3006" spans="1:1">
      <c r="A3006"/>
    </row>
    <row r="3007" spans="1:1">
      <c r="A3007"/>
    </row>
    <row r="3008" spans="1:1">
      <c r="A3008"/>
    </row>
    <row r="3009" spans="1:1">
      <c r="A3009"/>
    </row>
    <row r="3010" spans="1:1">
      <c r="A3010"/>
    </row>
    <row r="3011" spans="1:1">
      <c r="A3011"/>
    </row>
    <row r="3012" spans="1:1">
      <c r="A3012"/>
    </row>
    <row r="3013" spans="1:1">
      <c r="A3013"/>
    </row>
    <row r="3014" spans="1:1">
      <c r="A3014"/>
    </row>
    <row r="3015" spans="1:1">
      <c r="A3015"/>
    </row>
    <row r="3016" spans="1:1">
      <c r="A3016"/>
    </row>
    <row r="3017" spans="1:1">
      <c r="A3017"/>
    </row>
    <row r="3018" spans="1:1">
      <c r="A3018"/>
    </row>
    <row r="3019" spans="1:1">
      <c r="A3019"/>
    </row>
    <row r="3020" spans="1:1">
      <c r="A3020"/>
    </row>
    <row r="3021" spans="1:1">
      <c r="A3021"/>
    </row>
    <row r="3022" spans="1:1">
      <c r="A3022"/>
    </row>
    <row r="3023" spans="1:1">
      <c r="A3023"/>
    </row>
    <row r="3024" spans="1:1">
      <c r="A3024"/>
    </row>
    <row r="3025" spans="1:1">
      <c r="A3025"/>
    </row>
    <row r="3026" spans="1:1">
      <c r="A3026"/>
    </row>
    <row r="3027" spans="1:1">
      <c r="A3027"/>
    </row>
    <row r="3028" spans="1:1">
      <c r="A3028"/>
    </row>
    <row r="3029" spans="1:1">
      <c r="A3029"/>
    </row>
    <row r="3030" spans="1:1">
      <c r="A3030"/>
    </row>
    <row r="3031" spans="1:1">
      <c r="A3031"/>
    </row>
    <row r="3032" spans="1:1">
      <c r="A3032"/>
    </row>
    <row r="3033" spans="1:1">
      <c r="A3033"/>
    </row>
    <row r="3034" spans="1:1">
      <c r="A3034"/>
    </row>
    <row r="3035" spans="1:1">
      <c r="A3035"/>
    </row>
    <row r="3036" spans="1:1">
      <c r="A3036"/>
    </row>
    <row r="3037" spans="1:1">
      <c r="A3037"/>
    </row>
    <row r="3038" spans="1:1">
      <c r="A3038"/>
    </row>
    <row r="3039" spans="1:1">
      <c r="A3039"/>
    </row>
    <row r="3040" spans="1:1">
      <c r="A3040"/>
    </row>
    <row r="3041" spans="1:1">
      <c r="A3041"/>
    </row>
    <row r="3042" spans="1:1">
      <c r="A3042"/>
    </row>
    <row r="3043" spans="1:1">
      <c r="A3043"/>
    </row>
    <row r="3044" spans="1:1">
      <c r="A3044"/>
    </row>
    <row r="3045" spans="1:1">
      <c r="A3045"/>
    </row>
    <row r="3046" spans="1:1">
      <c r="A3046"/>
    </row>
    <row r="3047" spans="1:1">
      <c r="A3047"/>
    </row>
    <row r="3048" spans="1:1">
      <c r="A3048"/>
    </row>
    <row r="3049" spans="1:1">
      <c r="A3049"/>
    </row>
    <row r="3050" spans="1:1">
      <c r="A3050"/>
    </row>
    <row r="3051" spans="1:1">
      <c r="A3051"/>
    </row>
    <row r="3052" spans="1:1">
      <c r="A3052"/>
    </row>
    <row r="3053" spans="1:1">
      <c r="A3053"/>
    </row>
    <row r="3054" spans="1:1">
      <c r="A3054"/>
    </row>
    <row r="3055" spans="1:1">
      <c r="A3055"/>
    </row>
    <row r="3056" spans="1:1">
      <c r="A3056"/>
    </row>
    <row r="3057" spans="1:1">
      <c r="A3057"/>
    </row>
    <row r="3058" spans="1:1">
      <c r="A3058"/>
    </row>
    <row r="3059" spans="1:1">
      <c r="A3059"/>
    </row>
    <row r="3060" spans="1:1">
      <c r="A3060"/>
    </row>
    <row r="3061" spans="1:1">
      <c r="A3061"/>
    </row>
    <row r="3062" spans="1:1">
      <c r="A3062"/>
    </row>
    <row r="3063" spans="1:1">
      <c r="A3063"/>
    </row>
    <row r="3064" spans="1:1">
      <c r="A3064"/>
    </row>
    <row r="3065" spans="1:1">
      <c r="A3065"/>
    </row>
    <row r="3066" spans="1:1">
      <c r="A3066"/>
    </row>
    <row r="3067" spans="1:1">
      <c r="A3067"/>
    </row>
    <row r="3068" spans="1:1">
      <c r="A3068"/>
    </row>
    <row r="3069" spans="1:1">
      <c r="A3069"/>
    </row>
    <row r="3070" spans="1:1">
      <c r="A3070"/>
    </row>
    <row r="3071" spans="1:1">
      <c r="A3071"/>
    </row>
    <row r="3072" spans="1:1">
      <c r="A3072"/>
    </row>
    <row r="3073" spans="1:1">
      <c r="A3073"/>
    </row>
    <row r="3074" spans="1:1">
      <c r="A3074"/>
    </row>
    <row r="3075" spans="1:1">
      <c r="A3075"/>
    </row>
    <row r="3076" spans="1:1">
      <c r="A3076"/>
    </row>
    <row r="3077" spans="1:1">
      <c r="A3077"/>
    </row>
    <row r="3078" spans="1:1">
      <c r="A3078"/>
    </row>
    <row r="3079" spans="1:1">
      <c r="A3079"/>
    </row>
    <row r="3080" spans="1:1">
      <c r="A3080"/>
    </row>
    <row r="3081" spans="1:1">
      <c r="A3081"/>
    </row>
    <row r="3082" spans="1:1">
      <c r="A3082"/>
    </row>
    <row r="3083" spans="1:1">
      <c r="A3083"/>
    </row>
    <row r="3084" spans="1:1">
      <c r="A3084"/>
    </row>
    <row r="3085" spans="1:1">
      <c r="A3085"/>
    </row>
    <row r="3086" spans="1:1">
      <c r="A3086"/>
    </row>
    <row r="3087" spans="1:1">
      <c r="A3087"/>
    </row>
    <row r="3088" spans="1:1">
      <c r="A3088"/>
    </row>
    <row r="3089" spans="1:1">
      <c r="A3089"/>
    </row>
    <row r="3090" spans="1:1">
      <c r="A3090"/>
    </row>
    <row r="3091" spans="1:1">
      <c r="A3091"/>
    </row>
    <row r="3092" spans="1:1">
      <c r="A3092"/>
    </row>
    <row r="3093" spans="1:1">
      <c r="A3093"/>
    </row>
    <row r="3094" spans="1:1">
      <c r="A3094"/>
    </row>
    <row r="3095" spans="1:1">
      <c r="A3095"/>
    </row>
    <row r="3096" spans="1:1">
      <c r="A3096"/>
    </row>
    <row r="3097" spans="1:1">
      <c r="A3097"/>
    </row>
    <row r="3098" spans="1:1">
      <c r="A3098"/>
    </row>
    <row r="3099" spans="1:1">
      <c r="A3099"/>
    </row>
    <row r="3100" spans="1:1">
      <c r="A3100"/>
    </row>
    <row r="3101" spans="1:1">
      <c r="A3101"/>
    </row>
    <row r="3102" spans="1:1">
      <c r="A3102"/>
    </row>
    <row r="3103" spans="1:1">
      <c r="A3103"/>
    </row>
    <row r="3104" spans="1:1">
      <c r="A3104"/>
    </row>
    <row r="3105" spans="1:1">
      <c r="A3105"/>
    </row>
    <row r="3106" spans="1:1">
      <c r="A3106"/>
    </row>
    <row r="3107" spans="1:1">
      <c r="A3107"/>
    </row>
    <row r="3108" spans="1:1">
      <c r="A3108"/>
    </row>
    <row r="3109" spans="1:1">
      <c r="A3109"/>
    </row>
    <row r="3110" spans="1:1">
      <c r="A3110"/>
    </row>
    <row r="3111" spans="1:1">
      <c r="A3111"/>
    </row>
    <row r="3112" spans="1:1">
      <c r="A3112"/>
    </row>
    <row r="3113" spans="1:1">
      <c r="A3113"/>
    </row>
    <row r="3114" spans="1:1">
      <c r="A3114"/>
    </row>
    <row r="3115" spans="1:1">
      <c r="A3115"/>
    </row>
    <row r="3116" spans="1:1">
      <c r="A3116"/>
    </row>
    <row r="3117" spans="1:1">
      <c r="A3117"/>
    </row>
    <row r="3118" spans="1:1">
      <c r="A3118"/>
    </row>
    <row r="3119" spans="1:1">
      <c r="A3119"/>
    </row>
    <row r="3120" spans="1:1">
      <c r="A3120"/>
    </row>
    <row r="3121" spans="1:1">
      <c r="A3121"/>
    </row>
    <row r="3122" spans="1:1">
      <c r="A3122"/>
    </row>
    <row r="3123" spans="1:1">
      <c r="A3123"/>
    </row>
    <row r="3124" spans="1:1">
      <c r="A3124"/>
    </row>
    <row r="3125" spans="1:1">
      <c r="A3125"/>
    </row>
    <row r="3126" spans="1:1">
      <c r="A3126"/>
    </row>
    <row r="3127" spans="1:1">
      <c r="A3127"/>
    </row>
    <row r="3128" spans="1:1">
      <c r="A3128"/>
    </row>
    <row r="3129" spans="1:1">
      <c r="A3129"/>
    </row>
    <row r="3130" spans="1:1">
      <c r="A3130"/>
    </row>
    <row r="3131" spans="1:1">
      <c r="A3131"/>
    </row>
    <row r="3132" spans="1:1">
      <c r="A3132"/>
    </row>
    <row r="3133" spans="1:1">
      <c r="A3133"/>
    </row>
    <row r="3134" spans="1:1">
      <c r="A3134"/>
    </row>
    <row r="3135" spans="1:1">
      <c r="A3135"/>
    </row>
    <row r="3136" spans="1:1">
      <c r="A3136"/>
    </row>
    <row r="3137" spans="1:1">
      <c r="A3137"/>
    </row>
    <row r="3138" spans="1:1">
      <c r="A3138"/>
    </row>
    <row r="3139" spans="1:1">
      <c r="A3139"/>
    </row>
    <row r="3140" spans="1:1">
      <c r="A3140"/>
    </row>
    <row r="3141" spans="1:1">
      <c r="A3141"/>
    </row>
    <row r="3142" spans="1:1">
      <c r="A3142"/>
    </row>
    <row r="3143" spans="1:1">
      <c r="A3143"/>
    </row>
    <row r="3144" spans="1:1">
      <c r="A3144"/>
    </row>
    <row r="3145" spans="1:1">
      <c r="A3145"/>
    </row>
    <row r="3146" spans="1:1">
      <c r="A3146"/>
    </row>
    <row r="3147" spans="1:1">
      <c r="A3147"/>
    </row>
    <row r="3148" spans="1:1">
      <c r="A3148"/>
    </row>
    <row r="3149" spans="1:1">
      <c r="A3149"/>
    </row>
    <row r="3150" spans="1:1">
      <c r="A3150"/>
    </row>
    <row r="3151" spans="1:1">
      <c r="A3151"/>
    </row>
    <row r="3152" spans="1:1">
      <c r="A3152"/>
    </row>
    <row r="3153" spans="1:1">
      <c r="A3153"/>
    </row>
    <row r="3154" spans="1:1">
      <c r="A3154"/>
    </row>
    <row r="3155" spans="1:1">
      <c r="A3155"/>
    </row>
    <row r="3156" spans="1:1">
      <c r="A3156"/>
    </row>
    <row r="3157" spans="1:1">
      <c r="A3157"/>
    </row>
    <row r="3158" spans="1:1">
      <c r="A3158"/>
    </row>
    <row r="3159" spans="1:1">
      <c r="A3159"/>
    </row>
    <row r="3160" spans="1:1">
      <c r="A3160"/>
    </row>
    <row r="3161" spans="1:1">
      <c r="A3161"/>
    </row>
    <row r="3162" spans="1:1">
      <c r="A3162"/>
    </row>
    <row r="3163" spans="1:1">
      <c r="A3163"/>
    </row>
    <row r="3164" spans="1:1">
      <c r="A3164"/>
    </row>
    <row r="3165" spans="1:1">
      <c r="A3165"/>
    </row>
    <row r="3166" spans="1:1">
      <c r="A3166"/>
    </row>
    <row r="3167" spans="1:1">
      <c r="A3167"/>
    </row>
    <row r="3168" spans="1:1">
      <c r="A3168"/>
    </row>
    <row r="3169" spans="1:1">
      <c r="A3169"/>
    </row>
    <row r="3170" spans="1:1">
      <c r="A3170"/>
    </row>
    <row r="3171" spans="1:1">
      <c r="A3171"/>
    </row>
    <row r="3172" spans="1:1">
      <c r="A3172"/>
    </row>
    <row r="3173" spans="1:1">
      <c r="A3173"/>
    </row>
    <row r="3174" spans="1:1">
      <c r="A3174"/>
    </row>
    <row r="3175" spans="1:1">
      <c r="A3175"/>
    </row>
    <row r="3176" spans="1:1">
      <c r="A3176"/>
    </row>
    <row r="3177" spans="1:1">
      <c r="A3177"/>
    </row>
    <row r="3178" spans="1:1">
      <c r="A3178"/>
    </row>
    <row r="3179" spans="1:1">
      <c r="A3179"/>
    </row>
    <row r="3180" spans="1:1">
      <c r="A3180"/>
    </row>
    <row r="3181" spans="1:1">
      <c r="A3181"/>
    </row>
    <row r="3182" spans="1:1">
      <c r="A3182"/>
    </row>
    <row r="3183" spans="1:1">
      <c r="A3183"/>
    </row>
    <row r="3184" spans="1:1">
      <c r="A3184"/>
    </row>
    <row r="3185" spans="1:1">
      <c r="A3185"/>
    </row>
    <row r="3186" spans="1:1">
      <c r="A3186"/>
    </row>
    <row r="3187" spans="1:1">
      <c r="A3187"/>
    </row>
    <row r="3188" spans="1:1">
      <c r="A3188"/>
    </row>
    <row r="3189" spans="1:1">
      <c r="A3189"/>
    </row>
    <row r="3190" spans="1:1">
      <c r="A3190"/>
    </row>
    <row r="3191" spans="1:1">
      <c r="A3191"/>
    </row>
    <row r="3192" spans="1:1">
      <c r="A3192"/>
    </row>
    <row r="3193" spans="1:1">
      <c r="A3193"/>
    </row>
    <row r="3194" spans="1:1">
      <c r="A3194"/>
    </row>
    <row r="3195" spans="1:1">
      <c r="A3195"/>
    </row>
    <row r="3196" spans="1:1">
      <c r="A3196"/>
    </row>
    <row r="3197" spans="1:1">
      <c r="A3197"/>
    </row>
    <row r="3198" spans="1:1">
      <c r="A3198"/>
    </row>
    <row r="3199" spans="1:1">
      <c r="A3199"/>
    </row>
    <row r="3200" spans="1:1">
      <c r="A3200"/>
    </row>
    <row r="3201" spans="1:1">
      <c r="A3201"/>
    </row>
    <row r="3202" spans="1:1">
      <c r="A3202"/>
    </row>
    <row r="3203" spans="1:1">
      <c r="A3203"/>
    </row>
    <row r="3204" spans="1:1">
      <c r="A3204"/>
    </row>
    <row r="3205" spans="1:1">
      <c r="A3205"/>
    </row>
    <row r="3206" spans="1:1">
      <c r="A3206"/>
    </row>
    <row r="3207" spans="1:1">
      <c r="A3207"/>
    </row>
    <row r="3208" spans="1:1">
      <c r="A3208"/>
    </row>
    <row r="3209" spans="1:1">
      <c r="A3209"/>
    </row>
    <row r="3210" spans="1:1">
      <c r="A3210"/>
    </row>
    <row r="3211" spans="1:1">
      <c r="A3211"/>
    </row>
    <row r="3212" spans="1:1">
      <c r="A3212"/>
    </row>
    <row r="3213" spans="1:1">
      <c r="A3213"/>
    </row>
    <row r="3214" spans="1:1">
      <c r="A3214"/>
    </row>
    <row r="3215" spans="1:1">
      <c r="A3215"/>
    </row>
    <row r="3216" spans="1:1">
      <c r="A3216"/>
    </row>
    <row r="3217" spans="1:1">
      <c r="A3217"/>
    </row>
    <row r="3218" spans="1:1">
      <c r="A3218"/>
    </row>
    <row r="3219" spans="1:1">
      <c r="A3219"/>
    </row>
    <row r="3220" spans="1:1">
      <c r="A3220"/>
    </row>
    <row r="3221" spans="1:1">
      <c r="A3221"/>
    </row>
    <row r="3222" spans="1:1">
      <c r="A3222"/>
    </row>
    <row r="3223" spans="1:1">
      <c r="A3223"/>
    </row>
    <row r="3224" spans="1:1">
      <c r="A3224"/>
    </row>
    <row r="3225" spans="1:1">
      <c r="A3225"/>
    </row>
    <row r="3226" spans="1:1">
      <c r="A3226"/>
    </row>
    <row r="3227" spans="1:1">
      <c r="A3227"/>
    </row>
    <row r="3228" spans="1:1">
      <c r="A3228"/>
    </row>
    <row r="3229" spans="1:1">
      <c r="A3229"/>
    </row>
    <row r="3230" spans="1:1">
      <c r="A3230"/>
    </row>
    <row r="3231" spans="1:1">
      <c r="A3231"/>
    </row>
    <row r="3232" spans="1:1">
      <c r="A3232"/>
    </row>
    <row r="3233" spans="1:1">
      <c r="A3233"/>
    </row>
    <row r="3234" spans="1:1">
      <c r="A3234"/>
    </row>
    <row r="3235" spans="1:1">
      <c r="A3235"/>
    </row>
    <row r="3236" spans="1:1">
      <c r="A3236"/>
    </row>
    <row r="3237" spans="1:1">
      <c r="A3237"/>
    </row>
    <row r="3238" spans="1:1">
      <c r="A3238"/>
    </row>
    <row r="3239" spans="1:1">
      <c r="A3239"/>
    </row>
    <row r="3240" spans="1:1">
      <c r="A3240"/>
    </row>
    <row r="3241" spans="1:1">
      <c r="A3241"/>
    </row>
    <row r="3242" spans="1:1">
      <c r="A3242"/>
    </row>
    <row r="3243" spans="1:1">
      <c r="A3243"/>
    </row>
    <row r="3244" spans="1:1">
      <c r="A3244"/>
    </row>
    <row r="3245" spans="1:1">
      <c r="A3245"/>
    </row>
    <row r="3246" spans="1:1">
      <c r="A3246"/>
    </row>
    <row r="3247" spans="1:1">
      <c r="A3247"/>
    </row>
    <row r="3248" spans="1:1">
      <c r="A3248"/>
    </row>
    <row r="3249" spans="1:1">
      <c r="A3249"/>
    </row>
    <row r="3250" spans="1:1">
      <c r="A3250"/>
    </row>
    <row r="3251" spans="1:1">
      <c r="A3251"/>
    </row>
    <row r="3252" spans="1:1">
      <c r="A3252"/>
    </row>
    <row r="3253" spans="1:1">
      <c r="A3253"/>
    </row>
    <row r="3254" spans="1:1">
      <c r="A3254"/>
    </row>
    <row r="3255" spans="1:1">
      <c r="A3255"/>
    </row>
    <row r="3256" spans="1:1">
      <c r="A3256"/>
    </row>
    <row r="3257" spans="1:1">
      <c r="A3257"/>
    </row>
    <row r="3258" spans="1:1">
      <c r="A3258"/>
    </row>
    <row r="3259" spans="1:1">
      <c r="A3259"/>
    </row>
    <row r="3260" spans="1:1">
      <c r="A3260"/>
    </row>
    <row r="3261" spans="1:1">
      <c r="A3261"/>
    </row>
    <row r="3262" spans="1:1">
      <c r="A3262"/>
    </row>
    <row r="3263" spans="1:1">
      <c r="A3263"/>
    </row>
    <row r="3264" spans="1:1">
      <c r="A3264"/>
    </row>
    <row r="3265" spans="1:1">
      <c r="A3265"/>
    </row>
    <row r="3266" spans="1:1">
      <c r="A3266"/>
    </row>
    <row r="3267" spans="1:1">
      <c r="A3267"/>
    </row>
    <row r="3268" spans="1:1">
      <c r="A3268"/>
    </row>
    <row r="3269" spans="1:1">
      <c r="A3269"/>
    </row>
    <row r="3270" spans="1:1">
      <c r="A3270"/>
    </row>
    <row r="3271" spans="1:1">
      <c r="A3271"/>
    </row>
    <row r="3272" spans="1:1">
      <c r="A3272"/>
    </row>
    <row r="3273" spans="1:1">
      <c r="A3273"/>
    </row>
    <row r="3274" spans="1:1">
      <c r="A3274"/>
    </row>
    <row r="3275" spans="1:1">
      <c r="A3275"/>
    </row>
    <row r="3276" spans="1:1">
      <c r="A3276"/>
    </row>
    <row r="3277" spans="1:1">
      <c r="A3277"/>
    </row>
    <row r="3278" spans="1:1">
      <c r="A3278"/>
    </row>
    <row r="3279" spans="1:1">
      <c r="A3279"/>
    </row>
    <row r="3280" spans="1:1">
      <c r="A3280"/>
    </row>
    <row r="3281" spans="1:1">
      <c r="A3281"/>
    </row>
    <row r="3282" spans="1:1">
      <c r="A3282"/>
    </row>
    <row r="3283" spans="1:1">
      <c r="A3283"/>
    </row>
    <row r="3284" spans="1:1">
      <c r="A3284"/>
    </row>
    <row r="3285" spans="1:1">
      <c r="A3285"/>
    </row>
    <row r="3286" spans="1:1">
      <c r="A3286"/>
    </row>
    <row r="3287" spans="1:1">
      <c r="A3287"/>
    </row>
    <row r="3288" spans="1:1">
      <c r="A3288"/>
    </row>
    <row r="3289" spans="1:1">
      <c r="A3289"/>
    </row>
    <row r="3290" spans="1:1">
      <c r="A3290"/>
    </row>
    <row r="3291" spans="1:1">
      <c r="A3291"/>
    </row>
    <row r="3292" spans="1:1">
      <c r="A3292"/>
    </row>
    <row r="3293" spans="1:1">
      <c r="A3293"/>
    </row>
    <row r="3294" spans="1:1">
      <c r="A3294"/>
    </row>
    <row r="3295" spans="1:1">
      <c r="A3295"/>
    </row>
    <row r="3296" spans="1:1">
      <c r="A3296"/>
    </row>
    <row r="3297" spans="1:1">
      <c r="A3297"/>
    </row>
    <row r="3298" spans="1:1">
      <c r="A3298"/>
    </row>
    <row r="3299" spans="1:1">
      <c r="A3299"/>
    </row>
    <row r="3300" spans="1:1">
      <c r="A3300"/>
    </row>
    <row r="3301" spans="1:1">
      <c r="A3301"/>
    </row>
    <row r="3302" spans="1:1">
      <c r="A3302"/>
    </row>
    <row r="3303" spans="1:1">
      <c r="A3303"/>
    </row>
    <row r="3304" spans="1:1">
      <c r="A3304"/>
    </row>
    <row r="3305" spans="1:1">
      <c r="A3305"/>
    </row>
    <row r="3306" spans="1:1">
      <c r="A3306"/>
    </row>
    <row r="3307" spans="1:1">
      <c r="A3307"/>
    </row>
    <row r="3308" spans="1:1">
      <c r="A3308"/>
    </row>
    <row r="3309" spans="1:1">
      <c r="A3309"/>
    </row>
    <row r="3310" spans="1:1">
      <c r="A3310"/>
    </row>
    <row r="3311" spans="1:1">
      <c r="A3311"/>
    </row>
    <row r="3312" spans="1:1">
      <c r="A3312"/>
    </row>
    <row r="3313" spans="1:1">
      <c r="A3313"/>
    </row>
    <row r="3314" spans="1:1">
      <c r="A3314"/>
    </row>
    <row r="3315" spans="1:1">
      <c r="A3315"/>
    </row>
    <row r="3316" spans="1:1">
      <c r="A3316"/>
    </row>
    <row r="3317" spans="1:1">
      <c r="A3317"/>
    </row>
    <row r="3318" spans="1:1">
      <c r="A3318"/>
    </row>
    <row r="3319" spans="1:1">
      <c r="A3319"/>
    </row>
    <row r="3320" spans="1:1">
      <c r="A3320"/>
    </row>
    <row r="3321" spans="1:1">
      <c r="A3321"/>
    </row>
    <row r="3322" spans="1:1">
      <c r="A3322"/>
    </row>
    <row r="3323" spans="1:1">
      <c r="A3323"/>
    </row>
    <row r="3324" spans="1:1">
      <c r="A3324"/>
    </row>
    <row r="3325" spans="1:1">
      <c r="A3325"/>
    </row>
    <row r="3326" spans="1:1">
      <c r="A3326"/>
    </row>
    <row r="3327" spans="1:1">
      <c r="A3327"/>
    </row>
    <row r="3328" spans="1:1">
      <c r="A3328"/>
    </row>
    <row r="3329" spans="1:1">
      <c r="A3329"/>
    </row>
    <row r="3330" spans="1:1">
      <c r="A3330"/>
    </row>
    <row r="3331" spans="1:1">
      <c r="A3331"/>
    </row>
    <row r="3332" spans="1:1">
      <c r="A3332"/>
    </row>
    <row r="3333" spans="1:1">
      <c r="A3333"/>
    </row>
    <row r="3334" spans="1:1">
      <c r="A3334"/>
    </row>
    <row r="3335" spans="1:1">
      <c r="A3335"/>
    </row>
    <row r="3336" spans="1:1">
      <c r="A3336"/>
    </row>
    <row r="3337" spans="1:1">
      <c r="A3337"/>
    </row>
    <row r="3338" spans="1:1">
      <c r="A3338"/>
    </row>
    <row r="3339" spans="1:1">
      <c r="A3339"/>
    </row>
    <row r="3340" spans="1:1">
      <c r="A3340"/>
    </row>
    <row r="3341" spans="1:1">
      <c r="A3341"/>
    </row>
    <row r="3342" spans="1:1">
      <c r="A3342"/>
    </row>
    <row r="3343" spans="1:1">
      <c r="A3343"/>
    </row>
    <row r="3344" spans="1:1">
      <c r="A3344"/>
    </row>
    <row r="3345" spans="1:1">
      <c r="A3345"/>
    </row>
    <row r="3346" spans="1:1">
      <c r="A3346"/>
    </row>
    <row r="3347" spans="1:1">
      <c r="A3347"/>
    </row>
    <row r="3348" spans="1:1">
      <c r="A3348"/>
    </row>
    <row r="3349" spans="1:1">
      <c r="A3349"/>
    </row>
    <row r="3350" spans="1:1">
      <c r="A3350"/>
    </row>
    <row r="3351" spans="1:1">
      <c r="A3351"/>
    </row>
    <row r="3352" spans="1:1">
      <c r="A3352"/>
    </row>
    <row r="3353" spans="1:1">
      <c r="A3353"/>
    </row>
    <row r="3354" spans="1:1">
      <c r="A3354"/>
    </row>
    <row r="3355" spans="1:1">
      <c r="A3355"/>
    </row>
    <row r="3356" spans="1:1">
      <c r="A3356"/>
    </row>
    <row r="3357" spans="1:1">
      <c r="A3357"/>
    </row>
    <row r="3358" spans="1:1">
      <c r="A3358"/>
    </row>
    <row r="3359" spans="1:1">
      <c r="A3359"/>
    </row>
    <row r="3360" spans="1:1">
      <c r="A3360"/>
    </row>
    <row r="3361" spans="1:1">
      <c r="A3361"/>
    </row>
    <row r="3362" spans="1:1">
      <c r="A3362"/>
    </row>
    <row r="3363" spans="1:1">
      <c r="A3363"/>
    </row>
    <row r="3364" spans="1:1">
      <c r="A3364"/>
    </row>
    <row r="3365" spans="1:1">
      <c r="A3365"/>
    </row>
    <row r="3366" spans="1:1">
      <c r="A3366"/>
    </row>
    <row r="3367" spans="1:1">
      <c r="A3367"/>
    </row>
    <row r="3368" spans="1:1">
      <c r="A3368"/>
    </row>
    <row r="3369" spans="1:1">
      <c r="A3369"/>
    </row>
    <row r="3370" spans="1:1">
      <c r="A3370"/>
    </row>
    <row r="3371" spans="1:1">
      <c r="A3371"/>
    </row>
    <row r="3372" spans="1:1">
      <c r="A3372"/>
    </row>
    <row r="3373" spans="1:1">
      <c r="A3373"/>
    </row>
    <row r="3374" spans="1:1">
      <c r="A3374"/>
    </row>
    <row r="3375" spans="1:1">
      <c r="A3375"/>
    </row>
    <row r="3376" spans="1:1">
      <c r="A3376"/>
    </row>
    <row r="3377" spans="1:1">
      <c r="A3377"/>
    </row>
    <row r="3378" spans="1:1">
      <c r="A3378"/>
    </row>
    <row r="3379" spans="1:1">
      <c r="A3379"/>
    </row>
    <row r="3380" spans="1:1">
      <c r="A3380"/>
    </row>
    <row r="3381" spans="1:1">
      <c r="A3381"/>
    </row>
    <row r="3382" spans="1:1">
      <c r="A3382"/>
    </row>
    <row r="3383" spans="1:1">
      <c r="A3383"/>
    </row>
    <row r="3384" spans="1:1">
      <c r="A3384"/>
    </row>
    <row r="3385" spans="1:1">
      <c r="A3385"/>
    </row>
    <row r="3386" spans="1:1">
      <c r="A3386"/>
    </row>
    <row r="3387" spans="1:1">
      <c r="A3387"/>
    </row>
    <row r="3388" spans="1:1">
      <c r="A3388"/>
    </row>
    <row r="3389" spans="1:1">
      <c r="A3389"/>
    </row>
    <row r="3390" spans="1:1">
      <c r="A3390"/>
    </row>
    <row r="3391" spans="1:1">
      <c r="A3391"/>
    </row>
    <row r="3392" spans="1:1">
      <c r="A3392"/>
    </row>
    <row r="3393" spans="1:1">
      <c r="A3393"/>
    </row>
    <row r="3394" spans="1:1">
      <c r="A3394"/>
    </row>
    <row r="3395" spans="1:1">
      <c r="A3395"/>
    </row>
    <row r="3396" spans="1:1">
      <c r="A3396"/>
    </row>
    <row r="3397" spans="1:1">
      <c r="A3397"/>
    </row>
    <row r="3398" spans="1:1">
      <c r="A3398"/>
    </row>
    <row r="3399" spans="1:1">
      <c r="A3399"/>
    </row>
    <row r="3400" spans="1:1">
      <c r="A3400"/>
    </row>
    <row r="3401" spans="1:1">
      <c r="A3401"/>
    </row>
    <row r="3402" spans="1:1">
      <c r="A3402"/>
    </row>
    <row r="3403" spans="1:1">
      <c r="A3403"/>
    </row>
    <row r="3404" spans="1:1">
      <c r="A3404"/>
    </row>
    <row r="3405" spans="1:1">
      <c r="A3405"/>
    </row>
    <row r="3406" spans="1:1">
      <c r="A3406"/>
    </row>
    <row r="3407" spans="1:1">
      <c r="A3407"/>
    </row>
    <row r="3408" spans="1:1">
      <c r="A3408"/>
    </row>
    <row r="3409" spans="1:1">
      <c r="A3409"/>
    </row>
    <row r="3410" spans="1:1">
      <c r="A3410"/>
    </row>
    <row r="3411" spans="1:1">
      <c r="A3411"/>
    </row>
    <row r="3412" spans="1:1">
      <c r="A3412"/>
    </row>
    <row r="3413" spans="1:1">
      <c r="A3413"/>
    </row>
    <row r="3414" spans="1:1">
      <c r="A3414"/>
    </row>
    <row r="3415" spans="1:1">
      <c r="A3415"/>
    </row>
    <row r="3416" spans="1:1">
      <c r="A3416"/>
    </row>
    <row r="3417" spans="1:1">
      <c r="A3417"/>
    </row>
    <row r="3418" spans="1:1">
      <c r="A3418"/>
    </row>
    <row r="3419" spans="1:1">
      <c r="A3419"/>
    </row>
    <row r="3420" spans="1:1">
      <c r="A3420"/>
    </row>
    <row r="3421" spans="1:1">
      <c r="A3421"/>
    </row>
    <row r="3422" spans="1:1">
      <c r="A3422"/>
    </row>
    <row r="3423" spans="1:1">
      <c r="A3423"/>
    </row>
    <row r="3424" spans="1:1">
      <c r="A3424"/>
    </row>
    <row r="3425" spans="1:1">
      <c r="A3425"/>
    </row>
    <row r="3426" spans="1:1">
      <c r="A3426"/>
    </row>
    <row r="3427" spans="1:1">
      <c r="A3427"/>
    </row>
    <row r="3428" spans="1:1">
      <c r="A3428"/>
    </row>
    <row r="3429" spans="1:1">
      <c r="A3429"/>
    </row>
    <row r="3430" spans="1:1">
      <c r="A3430"/>
    </row>
    <row r="3431" spans="1:1">
      <c r="A3431"/>
    </row>
    <row r="3432" spans="1:1">
      <c r="A3432"/>
    </row>
    <row r="3433" spans="1:1">
      <c r="A3433"/>
    </row>
    <row r="3434" spans="1:1">
      <c r="A3434"/>
    </row>
    <row r="3435" spans="1:1">
      <c r="A3435"/>
    </row>
    <row r="3436" spans="1:1">
      <c r="A3436"/>
    </row>
    <row r="3437" spans="1:1">
      <c r="A3437"/>
    </row>
    <row r="3438" spans="1:1">
      <c r="A3438"/>
    </row>
    <row r="3439" spans="1:1">
      <c r="A3439"/>
    </row>
    <row r="3440" spans="1:1">
      <c r="A3440"/>
    </row>
    <row r="3441" spans="1:1">
      <c r="A3441"/>
    </row>
    <row r="3442" spans="1:1">
      <c r="A3442"/>
    </row>
    <row r="3443" spans="1:1">
      <c r="A3443"/>
    </row>
    <row r="3444" spans="1:1">
      <c r="A3444"/>
    </row>
    <row r="3445" spans="1:1">
      <c r="A3445"/>
    </row>
    <row r="3446" spans="1:1">
      <c r="A3446"/>
    </row>
    <row r="3447" spans="1:1">
      <c r="A3447"/>
    </row>
    <row r="3448" spans="1:1">
      <c r="A3448"/>
    </row>
    <row r="3449" spans="1:1">
      <c r="A3449"/>
    </row>
    <row r="3450" spans="1:1">
      <c r="A3450"/>
    </row>
    <row r="3451" spans="1:1">
      <c r="A3451"/>
    </row>
    <row r="3452" spans="1:1">
      <c r="A3452"/>
    </row>
    <row r="3453" spans="1:1">
      <c r="A3453"/>
    </row>
    <row r="3454" spans="1:1">
      <c r="A3454"/>
    </row>
    <row r="3455" spans="1:1">
      <c r="A3455"/>
    </row>
    <row r="3456" spans="1:1">
      <c r="A3456"/>
    </row>
    <row r="3457" spans="1:1">
      <c r="A3457"/>
    </row>
    <row r="3458" spans="1:1">
      <c r="A3458"/>
    </row>
    <row r="3459" spans="1:1">
      <c r="A3459"/>
    </row>
    <row r="3460" spans="1:1">
      <c r="A3460"/>
    </row>
    <row r="3461" spans="1:1">
      <c r="A3461"/>
    </row>
    <row r="3462" spans="1:1">
      <c r="A3462"/>
    </row>
    <row r="3463" spans="1:1">
      <c r="A3463"/>
    </row>
    <row r="3464" spans="1:1">
      <c r="A3464"/>
    </row>
    <row r="3465" spans="1:1">
      <c r="A3465"/>
    </row>
    <row r="3466" spans="1:1">
      <c r="A3466"/>
    </row>
    <row r="3467" spans="1:1">
      <c r="A3467"/>
    </row>
    <row r="3468" spans="1:1">
      <c r="A3468"/>
    </row>
    <row r="3469" spans="1:1">
      <c r="A3469"/>
    </row>
    <row r="3470" spans="1:1">
      <c r="A3470"/>
    </row>
    <row r="3471" spans="1:1">
      <c r="A3471"/>
    </row>
    <row r="3472" spans="1:1">
      <c r="A3472"/>
    </row>
    <row r="3473" spans="1:1">
      <c r="A3473"/>
    </row>
    <row r="3474" spans="1:1">
      <c r="A3474"/>
    </row>
    <row r="3475" spans="1:1">
      <c r="A3475"/>
    </row>
    <row r="3476" spans="1:1">
      <c r="A3476"/>
    </row>
    <row r="3477" spans="1:1">
      <c r="A3477"/>
    </row>
    <row r="3478" spans="1:1">
      <c r="A3478"/>
    </row>
    <row r="3479" spans="1:1">
      <c r="A3479"/>
    </row>
    <row r="3480" spans="1:1">
      <c r="A3480"/>
    </row>
    <row r="3481" spans="1:1">
      <c r="A3481"/>
    </row>
    <row r="3482" spans="1:1">
      <c r="A3482"/>
    </row>
    <row r="3483" spans="1:1">
      <c r="A3483"/>
    </row>
    <row r="3484" spans="1:1">
      <c r="A3484"/>
    </row>
    <row r="3485" spans="1:1">
      <c r="A3485"/>
    </row>
    <row r="3486" spans="1:1">
      <c r="A3486"/>
    </row>
    <row r="3487" spans="1:1">
      <c r="A3487"/>
    </row>
    <row r="3488" spans="1:1">
      <c r="A3488"/>
    </row>
    <row r="3489" spans="1:1">
      <c r="A3489"/>
    </row>
    <row r="3490" spans="1:1">
      <c r="A3490"/>
    </row>
    <row r="3491" spans="1:1">
      <c r="A3491"/>
    </row>
    <row r="3492" spans="1:1">
      <c r="A3492"/>
    </row>
    <row r="3493" spans="1:1">
      <c r="A3493"/>
    </row>
    <row r="3494" spans="1:1">
      <c r="A3494"/>
    </row>
    <row r="3495" spans="1:1">
      <c r="A3495"/>
    </row>
    <row r="3496" spans="1:1">
      <c r="A3496"/>
    </row>
    <row r="3497" spans="1:1">
      <c r="A3497"/>
    </row>
    <row r="3498" spans="1:1">
      <c r="A3498"/>
    </row>
    <row r="3499" spans="1:1">
      <c r="A3499"/>
    </row>
    <row r="3500" spans="1:1">
      <c r="A3500"/>
    </row>
    <row r="3501" spans="1:1">
      <c r="A3501"/>
    </row>
    <row r="3502" spans="1:1">
      <c r="A3502"/>
    </row>
    <row r="3503" spans="1:1">
      <c r="A3503"/>
    </row>
    <row r="3504" spans="1:1">
      <c r="A3504"/>
    </row>
    <row r="3505" spans="1:1">
      <c r="A3505"/>
    </row>
    <row r="3506" spans="1:1">
      <c r="A3506"/>
    </row>
    <row r="3507" spans="1:1">
      <c r="A3507"/>
    </row>
    <row r="3508" spans="1:1">
      <c r="A3508"/>
    </row>
    <row r="3509" spans="1:1">
      <c r="A3509"/>
    </row>
    <row r="3510" spans="1:1">
      <c r="A3510"/>
    </row>
    <row r="3511" spans="1:1">
      <c r="A3511"/>
    </row>
    <row r="3512" spans="1:1">
      <c r="A3512"/>
    </row>
    <row r="3513" spans="1:1">
      <c r="A3513"/>
    </row>
    <row r="3514" spans="1:1">
      <c r="A3514"/>
    </row>
    <row r="3515" spans="1:1">
      <c r="A3515"/>
    </row>
    <row r="3516" spans="1:1">
      <c r="A3516"/>
    </row>
    <row r="3517" spans="1:1">
      <c r="A3517"/>
    </row>
    <row r="3518" spans="1:1">
      <c r="A3518"/>
    </row>
    <row r="3519" spans="1:1">
      <c r="A3519"/>
    </row>
    <row r="3520" spans="1:1">
      <c r="A3520"/>
    </row>
    <row r="3521" spans="1:1">
      <c r="A3521"/>
    </row>
    <row r="3522" spans="1:1">
      <c r="A3522"/>
    </row>
    <row r="3523" spans="1:1">
      <c r="A3523"/>
    </row>
    <row r="3524" spans="1:1">
      <c r="A3524"/>
    </row>
    <row r="3525" spans="1:1">
      <c r="A3525"/>
    </row>
    <row r="3526" spans="1:1">
      <c r="A3526"/>
    </row>
    <row r="3527" spans="1:1">
      <c r="A3527"/>
    </row>
    <row r="3528" spans="1:1">
      <c r="A3528"/>
    </row>
    <row r="3529" spans="1:1">
      <c r="A3529"/>
    </row>
    <row r="3530" spans="1:1">
      <c r="A3530"/>
    </row>
    <row r="3531" spans="1:1">
      <c r="A3531"/>
    </row>
    <row r="3532" spans="1:1">
      <c r="A3532"/>
    </row>
    <row r="3533" spans="1:1">
      <c r="A3533"/>
    </row>
    <row r="3534" spans="1:1">
      <c r="A3534"/>
    </row>
    <row r="3535" spans="1:1">
      <c r="A3535"/>
    </row>
    <row r="3536" spans="1:1">
      <c r="A3536"/>
    </row>
    <row r="3537" spans="1:1">
      <c r="A3537"/>
    </row>
    <row r="3538" spans="1:1">
      <c r="A3538"/>
    </row>
    <row r="3539" spans="1:1">
      <c r="A3539"/>
    </row>
    <row r="3540" spans="1:1">
      <c r="A3540"/>
    </row>
    <row r="3541" spans="1:1">
      <c r="A3541"/>
    </row>
    <row r="3542" spans="1:1">
      <c r="A3542"/>
    </row>
    <row r="3543" spans="1:1">
      <c r="A3543"/>
    </row>
    <row r="3544" spans="1:1">
      <c r="A3544"/>
    </row>
    <row r="3545" spans="1:1">
      <c r="A3545"/>
    </row>
    <row r="3546" spans="1:1">
      <c r="A3546"/>
    </row>
    <row r="3547" spans="1:1">
      <c r="A3547"/>
    </row>
    <row r="3548" spans="1:1">
      <c r="A3548"/>
    </row>
    <row r="3549" spans="1:1">
      <c r="A3549"/>
    </row>
    <row r="3550" spans="1:1">
      <c r="A3550"/>
    </row>
    <row r="3551" spans="1:1">
      <c r="A3551"/>
    </row>
    <row r="3552" spans="1:1">
      <c r="A3552"/>
    </row>
    <row r="3553" spans="1:1">
      <c r="A3553"/>
    </row>
    <row r="3554" spans="1:1">
      <c r="A3554"/>
    </row>
    <row r="3555" spans="1:1">
      <c r="A3555"/>
    </row>
    <row r="3556" spans="1:1">
      <c r="A3556"/>
    </row>
    <row r="3557" spans="1:1">
      <c r="A3557"/>
    </row>
    <row r="3558" spans="1:1">
      <c r="A3558"/>
    </row>
    <row r="3559" spans="1:1">
      <c r="A3559"/>
    </row>
    <row r="3560" spans="1:1">
      <c r="A3560"/>
    </row>
    <row r="3561" spans="1:1">
      <c r="A3561"/>
    </row>
    <row r="3562" spans="1:1">
      <c r="A3562"/>
    </row>
    <row r="3563" spans="1:1">
      <c r="A3563"/>
    </row>
    <row r="3564" spans="1:1">
      <c r="A3564"/>
    </row>
    <row r="3565" spans="1:1">
      <c r="A3565"/>
    </row>
    <row r="3566" spans="1:1">
      <c r="A3566"/>
    </row>
    <row r="3567" spans="1:1">
      <c r="A3567"/>
    </row>
    <row r="3568" spans="1:1">
      <c r="A3568"/>
    </row>
    <row r="3569" spans="1:1">
      <c r="A3569"/>
    </row>
    <row r="3570" spans="1:1">
      <c r="A3570"/>
    </row>
    <row r="3571" spans="1:1">
      <c r="A3571"/>
    </row>
    <row r="3572" spans="1:1">
      <c r="A3572"/>
    </row>
    <row r="3573" spans="1:1">
      <c r="A3573"/>
    </row>
    <row r="3574" spans="1:1">
      <c r="A3574"/>
    </row>
    <row r="3575" spans="1:1">
      <c r="A3575"/>
    </row>
    <row r="3576" spans="1:1">
      <c r="A3576"/>
    </row>
    <row r="3577" spans="1:1">
      <c r="A3577"/>
    </row>
    <row r="3578" spans="1:1">
      <c r="A3578"/>
    </row>
    <row r="3579" spans="1:1">
      <c r="A3579"/>
    </row>
    <row r="3580" spans="1:1">
      <c r="A3580"/>
    </row>
    <row r="3581" spans="1:1">
      <c r="A3581"/>
    </row>
    <row r="3582" spans="1:1">
      <c r="A3582"/>
    </row>
    <row r="3583" spans="1:1">
      <c r="A3583"/>
    </row>
    <row r="3584" spans="1:1">
      <c r="A3584"/>
    </row>
    <row r="3585" spans="1:1">
      <c r="A3585"/>
    </row>
    <row r="3586" spans="1:1">
      <c r="A3586"/>
    </row>
    <row r="3587" spans="1:1">
      <c r="A3587"/>
    </row>
    <row r="3588" spans="1:1">
      <c r="A3588"/>
    </row>
    <row r="3589" spans="1:1">
      <c r="A3589"/>
    </row>
    <row r="3590" spans="1:1">
      <c r="A3590"/>
    </row>
    <row r="3591" spans="1:1">
      <c r="A3591"/>
    </row>
    <row r="3592" spans="1:1">
      <c r="A3592"/>
    </row>
    <row r="3593" spans="1:1">
      <c r="A3593"/>
    </row>
    <row r="3594" spans="1:1">
      <c r="A3594"/>
    </row>
    <row r="3595" spans="1:1">
      <c r="A3595"/>
    </row>
    <row r="3596" spans="1:1">
      <c r="A3596"/>
    </row>
    <row r="3597" spans="1:1">
      <c r="A3597"/>
    </row>
    <row r="3598" spans="1:1">
      <c r="A3598"/>
    </row>
    <row r="3599" spans="1:1">
      <c r="A3599"/>
    </row>
    <row r="3600" spans="1:1">
      <c r="A3600"/>
    </row>
    <row r="3601" spans="1:1">
      <c r="A3601"/>
    </row>
    <row r="3602" spans="1:1">
      <c r="A3602"/>
    </row>
    <row r="3603" spans="1:1">
      <c r="A3603"/>
    </row>
    <row r="3604" spans="1:1">
      <c r="A3604"/>
    </row>
    <row r="3605" spans="1:1">
      <c r="A3605"/>
    </row>
    <row r="3606" spans="1:1">
      <c r="A3606"/>
    </row>
    <row r="3607" spans="1:1">
      <c r="A3607"/>
    </row>
    <row r="3608" spans="1:1">
      <c r="A3608"/>
    </row>
    <row r="3609" spans="1:1">
      <c r="A3609"/>
    </row>
    <row r="3610" spans="1:1">
      <c r="A3610"/>
    </row>
    <row r="3611" spans="1:1">
      <c r="A3611"/>
    </row>
    <row r="3612" spans="1:1">
      <c r="A3612"/>
    </row>
    <row r="3613" spans="1:1">
      <c r="A3613"/>
    </row>
    <row r="3614" spans="1:1">
      <c r="A3614"/>
    </row>
    <row r="3615" spans="1:1">
      <c r="A3615"/>
    </row>
    <row r="3616" spans="1:1">
      <c r="A3616"/>
    </row>
    <row r="3617" spans="1:1">
      <c r="A3617"/>
    </row>
    <row r="3618" spans="1:1">
      <c r="A3618"/>
    </row>
    <row r="3619" spans="1:1">
      <c r="A3619"/>
    </row>
    <row r="3620" spans="1:1">
      <c r="A3620"/>
    </row>
    <row r="3621" spans="1:1">
      <c r="A3621"/>
    </row>
    <row r="3622" spans="1:1">
      <c r="A3622"/>
    </row>
    <row r="3623" spans="1:1">
      <c r="A3623"/>
    </row>
    <row r="3624" spans="1:1">
      <c r="A3624"/>
    </row>
    <row r="3625" spans="1:1">
      <c r="A3625"/>
    </row>
    <row r="3626" spans="1:1">
      <c r="A3626"/>
    </row>
    <row r="3627" spans="1:1">
      <c r="A3627"/>
    </row>
    <row r="3628" spans="1:1">
      <c r="A3628"/>
    </row>
    <row r="3629" spans="1:1">
      <c r="A3629"/>
    </row>
    <row r="3630" spans="1:1">
      <c r="A3630"/>
    </row>
    <row r="3631" spans="1:1">
      <c r="A3631"/>
    </row>
    <row r="3632" spans="1:1">
      <c r="A3632"/>
    </row>
    <row r="3633" spans="1:1">
      <c r="A3633"/>
    </row>
    <row r="3634" spans="1:1">
      <c r="A3634"/>
    </row>
    <row r="3635" spans="1:1">
      <c r="A3635"/>
    </row>
    <row r="3636" spans="1:1">
      <c r="A3636"/>
    </row>
    <row r="3637" spans="1:1">
      <c r="A3637"/>
    </row>
    <row r="3638" spans="1:1">
      <c r="A3638"/>
    </row>
    <row r="3639" spans="1:1">
      <c r="A3639"/>
    </row>
    <row r="3640" spans="1:1">
      <c r="A3640"/>
    </row>
    <row r="3641" spans="1:1">
      <c r="A3641"/>
    </row>
    <row r="3642" spans="1:1">
      <c r="A3642"/>
    </row>
    <row r="3643" spans="1:1">
      <c r="A3643"/>
    </row>
    <row r="3644" spans="1:1">
      <c r="A3644"/>
    </row>
    <row r="3645" spans="1:1">
      <c r="A3645"/>
    </row>
    <row r="3646" spans="1:1">
      <c r="A3646"/>
    </row>
    <row r="3647" spans="1:1">
      <c r="A3647"/>
    </row>
    <row r="3648" spans="1:1">
      <c r="A3648"/>
    </row>
    <row r="3649" spans="1:1">
      <c r="A3649"/>
    </row>
    <row r="3650" spans="1:1">
      <c r="A3650"/>
    </row>
    <row r="3651" spans="1:1">
      <c r="A3651"/>
    </row>
    <row r="3652" spans="1:1">
      <c r="A3652"/>
    </row>
    <row r="3653" spans="1:1">
      <c r="A3653"/>
    </row>
    <row r="3654" spans="1:1">
      <c r="A3654"/>
    </row>
    <row r="3655" spans="1:1">
      <c r="A3655"/>
    </row>
    <row r="3656" spans="1:1">
      <c r="A3656"/>
    </row>
    <row r="3657" spans="1:1">
      <c r="A3657"/>
    </row>
    <row r="3658" spans="1:1">
      <c r="A3658"/>
    </row>
    <row r="3659" spans="1:1">
      <c r="A3659"/>
    </row>
    <row r="3660" spans="1:1">
      <c r="A3660"/>
    </row>
    <row r="3661" spans="1:1">
      <c r="A3661"/>
    </row>
    <row r="3662" spans="1:1">
      <c r="A3662"/>
    </row>
    <row r="3663" spans="1:1">
      <c r="A3663"/>
    </row>
    <row r="3664" spans="1:1">
      <c r="A3664"/>
    </row>
    <row r="3665" spans="1:1">
      <c r="A3665"/>
    </row>
    <row r="3666" spans="1:1">
      <c r="A3666"/>
    </row>
    <row r="3667" spans="1:1">
      <c r="A3667"/>
    </row>
    <row r="3668" spans="1:1">
      <c r="A3668"/>
    </row>
    <row r="3669" spans="1:1">
      <c r="A3669"/>
    </row>
    <row r="3670" spans="1:1">
      <c r="A3670"/>
    </row>
    <row r="3671" spans="1:1">
      <c r="A3671"/>
    </row>
    <row r="3672" spans="1:1">
      <c r="A3672"/>
    </row>
    <row r="3673" spans="1:1">
      <c r="A3673"/>
    </row>
    <row r="3674" spans="1:1">
      <c r="A3674"/>
    </row>
    <row r="3675" spans="1:1">
      <c r="A3675"/>
    </row>
    <row r="3676" spans="1:1">
      <c r="A3676"/>
    </row>
    <row r="3677" spans="1:1">
      <c r="A3677"/>
    </row>
    <row r="3678" spans="1:1">
      <c r="A3678"/>
    </row>
    <row r="3679" spans="1:1">
      <c r="A3679"/>
    </row>
    <row r="3680" spans="1:1">
      <c r="A3680"/>
    </row>
    <row r="3681" spans="1:1">
      <c r="A3681"/>
    </row>
    <row r="3682" spans="1:1">
      <c r="A3682"/>
    </row>
    <row r="3683" spans="1:1">
      <c r="A3683"/>
    </row>
    <row r="3684" spans="1:1">
      <c r="A3684"/>
    </row>
    <row r="3685" spans="1:1">
      <c r="A3685"/>
    </row>
    <row r="3686" spans="1:1">
      <c r="A3686"/>
    </row>
    <row r="3687" spans="1:1">
      <c r="A3687"/>
    </row>
    <row r="3688" spans="1:1">
      <c r="A3688"/>
    </row>
    <row r="3689" spans="1:1">
      <c r="A3689"/>
    </row>
    <row r="3690" spans="1:1">
      <c r="A3690"/>
    </row>
    <row r="3691" spans="1:1">
      <c r="A3691"/>
    </row>
    <row r="3692" spans="1:1">
      <c r="A3692"/>
    </row>
    <row r="3693" spans="1:1">
      <c r="A3693"/>
    </row>
    <row r="3694" spans="1:1">
      <c r="A3694"/>
    </row>
    <row r="3695" spans="1:1">
      <c r="A3695"/>
    </row>
    <row r="3696" spans="1:1">
      <c r="A3696"/>
    </row>
    <row r="3697" spans="1:1">
      <c r="A3697"/>
    </row>
    <row r="3698" spans="1:1">
      <c r="A3698"/>
    </row>
    <row r="3699" spans="1:1">
      <c r="A3699"/>
    </row>
    <row r="3700" spans="1:1">
      <c r="A3700"/>
    </row>
    <row r="3701" spans="1:1">
      <c r="A3701"/>
    </row>
    <row r="3702" spans="1:1">
      <c r="A3702"/>
    </row>
    <row r="3703" spans="1:1">
      <c r="A3703"/>
    </row>
    <row r="3704" spans="1:1">
      <c r="A3704"/>
    </row>
    <row r="3705" spans="1:1">
      <c r="A3705"/>
    </row>
    <row r="3706" spans="1:1">
      <c r="A3706"/>
    </row>
    <row r="3707" spans="1:1">
      <c r="A3707"/>
    </row>
    <row r="3708" spans="1:1">
      <c r="A3708"/>
    </row>
    <row r="3709" spans="1:1">
      <c r="A3709"/>
    </row>
    <row r="3710" spans="1:1">
      <c r="A3710"/>
    </row>
    <row r="3711" spans="1:1">
      <c r="A3711"/>
    </row>
    <row r="3712" spans="1:1">
      <c r="A3712"/>
    </row>
    <row r="3713" spans="1:1">
      <c r="A3713"/>
    </row>
    <row r="3714" spans="1:1">
      <c r="A3714"/>
    </row>
    <row r="3715" spans="1:1">
      <c r="A3715"/>
    </row>
    <row r="3716" spans="1:1">
      <c r="A3716"/>
    </row>
    <row r="3717" spans="1:1">
      <c r="A3717"/>
    </row>
    <row r="3718" spans="1:1">
      <c r="A3718"/>
    </row>
    <row r="3719" spans="1:1">
      <c r="A3719"/>
    </row>
    <row r="3720" spans="1:1">
      <c r="A3720"/>
    </row>
    <row r="3721" spans="1:1">
      <c r="A3721"/>
    </row>
    <row r="3722" spans="1:1">
      <c r="A3722"/>
    </row>
    <row r="3723" spans="1:1">
      <c r="A3723"/>
    </row>
    <row r="3724" spans="1:1">
      <c r="A3724"/>
    </row>
    <row r="3725" spans="1:1">
      <c r="A3725"/>
    </row>
    <row r="3726" spans="1:1">
      <c r="A3726"/>
    </row>
    <row r="3727" spans="1:1">
      <c r="A3727"/>
    </row>
    <row r="3728" spans="1:1">
      <c r="A3728"/>
    </row>
    <row r="3729" spans="1:1">
      <c r="A3729"/>
    </row>
    <row r="3730" spans="1:1">
      <c r="A3730"/>
    </row>
    <row r="3731" spans="1:1">
      <c r="A3731"/>
    </row>
    <row r="3732" spans="1:1">
      <c r="A3732"/>
    </row>
    <row r="3733" spans="1:1">
      <c r="A3733"/>
    </row>
    <row r="3734" spans="1:1">
      <c r="A3734"/>
    </row>
    <row r="3735" spans="1:1">
      <c r="A3735"/>
    </row>
    <row r="3736" spans="1:1">
      <c r="A3736"/>
    </row>
    <row r="3737" spans="1:1">
      <c r="A3737"/>
    </row>
    <row r="3738" spans="1:1">
      <c r="A3738"/>
    </row>
    <row r="3739" spans="1:1">
      <c r="A3739"/>
    </row>
    <row r="3740" spans="1:1">
      <c r="A3740"/>
    </row>
    <row r="3741" spans="1:1">
      <c r="A3741"/>
    </row>
    <row r="3742" spans="1:1">
      <c r="A3742"/>
    </row>
    <row r="3743" spans="1:1">
      <c r="A3743"/>
    </row>
    <row r="3744" spans="1:1">
      <c r="A3744"/>
    </row>
    <row r="3745" spans="1:1">
      <c r="A3745"/>
    </row>
    <row r="3746" spans="1:1">
      <c r="A3746"/>
    </row>
    <row r="3747" spans="1:1">
      <c r="A3747"/>
    </row>
    <row r="3748" spans="1:1">
      <c r="A3748"/>
    </row>
    <row r="3749" spans="1:1">
      <c r="A3749"/>
    </row>
    <row r="3750" spans="1:1">
      <c r="A3750"/>
    </row>
    <row r="3751" spans="1:1">
      <c r="A3751"/>
    </row>
    <row r="3752" spans="1:1">
      <c r="A3752"/>
    </row>
    <row r="3753" spans="1:1">
      <c r="A3753"/>
    </row>
    <row r="3754" spans="1:1">
      <c r="A3754"/>
    </row>
    <row r="3755" spans="1:1">
      <c r="A3755"/>
    </row>
    <row r="3756" spans="1:1">
      <c r="A3756"/>
    </row>
    <row r="3757" spans="1:1">
      <c r="A3757"/>
    </row>
    <row r="3758" spans="1:1">
      <c r="A3758"/>
    </row>
    <row r="3759" spans="1:1">
      <c r="A3759"/>
    </row>
    <row r="3760" spans="1:1">
      <c r="A3760"/>
    </row>
    <row r="3761" spans="1:1">
      <c r="A3761"/>
    </row>
    <row r="3762" spans="1:1">
      <c r="A3762"/>
    </row>
    <row r="3763" spans="1:1">
      <c r="A3763"/>
    </row>
    <row r="3764" spans="1:1">
      <c r="A3764"/>
    </row>
    <row r="3765" spans="1:1">
      <c r="A3765"/>
    </row>
    <row r="3766" spans="1:1">
      <c r="A3766"/>
    </row>
    <row r="3767" spans="1:1">
      <c r="A3767"/>
    </row>
    <row r="3768" spans="1:1">
      <c r="A3768"/>
    </row>
    <row r="3769" spans="1:1">
      <c r="A3769"/>
    </row>
    <row r="3770" spans="1:1">
      <c r="A3770"/>
    </row>
    <row r="3771" spans="1:1">
      <c r="A3771"/>
    </row>
    <row r="3772" spans="1:1">
      <c r="A3772"/>
    </row>
    <row r="3773" spans="1:1">
      <c r="A3773"/>
    </row>
    <row r="3774" spans="1:1">
      <c r="A3774"/>
    </row>
    <row r="3775" spans="1:1">
      <c r="A3775"/>
    </row>
    <row r="3776" spans="1:1">
      <c r="A3776"/>
    </row>
    <row r="3777" spans="1:1">
      <c r="A3777"/>
    </row>
    <row r="3778" spans="1:1">
      <c r="A3778"/>
    </row>
    <row r="3779" spans="1:1">
      <c r="A3779"/>
    </row>
    <row r="3780" spans="1:1">
      <c r="A3780"/>
    </row>
    <row r="3781" spans="1:1">
      <c r="A3781"/>
    </row>
    <row r="3782" spans="1:1">
      <c r="A3782"/>
    </row>
    <row r="3783" spans="1:1">
      <c r="A3783"/>
    </row>
    <row r="3784" spans="1:1">
      <c r="A3784"/>
    </row>
    <row r="3785" spans="1:1">
      <c r="A3785"/>
    </row>
    <row r="3786" spans="1:1">
      <c r="A3786"/>
    </row>
    <row r="3787" spans="1:1">
      <c r="A3787"/>
    </row>
    <row r="3788" spans="1:1">
      <c r="A3788"/>
    </row>
    <row r="3789" spans="1:1">
      <c r="A3789"/>
    </row>
    <row r="3790" spans="1:1">
      <c r="A3790"/>
    </row>
    <row r="3791" spans="1:1">
      <c r="A3791"/>
    </row>
    <row r="3792" spans="1:1">
      <c r="A3792"/>
    </row>
    <row r="3793" spans="1:1">
      <c r="A3793"/>
    </row>
    <row r="3794" spans="1:1">
      <c r="A3794"/>
    </row>
    <row r="3795" spans="1:1">
      <c r="A3795"/>
    </row>
    <row r="3796" spans="1:1">
      <c r="A3796"/>
    </row>
    <row r="3797" spans="1:1">
      <c r="A3797"/>
    </row>
    <row r="3798" spans="1:1">
      <c r="A3798"/>
    </row>
    <row r="3799" spans="1:1">
      <c r="A3799"/>
    </row>
    <row r="3800" spans="1:1">
      <c r="A3800"/>
    </row>
    <row r="3801" spans="1:1">
      <c r="A3801"/>
    </row>
    <row r="3802" spans="1:1">
      <c r="A3802"/>
    </row>
    <row r="3803" spans="1:1">
      <c r="A3803"/>
    </row>
    <row r="3804" spans="1:1">
      <c r="A3804"/>
    </row>
    <row r="3805" spans="1:1">
      <c r="A3805"/>
    </row>
    <row r="3806" spans="1:1">
      <c r="A3806"/>
    </row>
    <row r="3807" spans="1:1">
      <c r="A3807"/>
    </row>
    <row r="3808" spans="1:1">
      <c r="A3808"/>
    </row>
    <row r="3809" spans="1:1">
      <c r="A3809"/>
    </row>
    <row r="3810" spans="1:1">
      <c r="A3810"/>
    </row>
    <row r="3811" spans="1:1">
      <c r="A3811"/>
    </row>
    <row r="3812" spans="1:1">
      <c r="A3812"/>
    </row>
    <row r="3813" spans="1:1">
      <c r="A3813"/>
    </row>
    <row r="3814" spans="1:1">
      <c r="A3814"/>
    </row>
    <row r="3815" spans="1:1">
      <c r="A3815"/>
    </row>
    <row r="3816" spans="1:1">
      <c r="A3816"/>
    </row>
    <row r="3817" spans="1:1">
      <c r="A3817"/>
    </row>
    <row r="3818" spans="1:1">
      <c r="A3818"/>
    </row>
    <row r="3819" spans="1:1">
      <c r="A3819"/>
    </row>
    <row r="3820" spans="1:1">
      <c r="A3820"/>
    </row>
    <row r="3821" spans="1:1">
      <c r="A3821"/>
    </row>
    <row r="3822" spans="1:1">
      <c r="A3822"/>
    </row>
    <row r="3823" spans="1:1">
      <c r="A3823"/>
    </row>
    <row r="3824" spans="1:1">
      <c r="A3824"/>
    </row>
    <row r="3825" spans="1:1">
      <c r="A3825"/>
    </row>
    <row r="3826" spans="1:1">
      <c r="A3826"/>
    </row>
    <row r="3827" spans="1:1">
      <c r="A3827"/>
    </row>
    <row r="3828" spans="1:1">
      <c r="A3828"/>
    </row>
    <row r="3829" spans="1:1">
      <c r="A3829"/>
    </row>
    <row r="3830" spans="1:1">
      <c r="A3830"/>
    </row>
    <row r="3831" spans="1:1">
      <c r="A3831"/>
    </row>
    <row r="3832" spans="1:1">
      <c r="A3832"/>
    </row>
    <row r="3833" spans="1:1">
      <c r="A3833"/>
    </row>
    <row r="3834" spans="1:1">
      <c r="A3834"/>
    </row>
    <row r="3835" spans="1:1">
      <c r="A3835"/>
    </row>
    <row r="3836" spans="1:1">
      <c r="A3836"/>
    </row>
    <row r="3837" spans="1:1">
      <c r="A3837"/>
    </row>
    <row r="3838" spans="1:1">
      <c r="A3838"/>
    </row>
    <row r="3839" spans="1:1">
      <c r="A3839"/>
    </row>
    <row r="3840" spans="1:1">
      <c r="A3840"/>
    </row>
    <row r="3841" spans="1:1">
      <c r="A3841"/>
    </row>
    <row r="3842" spans="1:1">
      <c r="A3842"/>
    </row>
    <row r="3843" spans="1:1">
      <c r="A3843"/>
    </row>
    <row r="3844" spans="1:1">
      <c r="A3844"/>
    </row>
    <row r="3845" spans="1:1">
      <c r="A3845"/>
    </row>
    <row r="3846" spans="1:1">
      <c r="A3846"/>
    </row>
    <row r="3847" spans="1:1">
      <c r="A3847"/>
    </row>
    <row r="3848" spans="1:1">
      <c r="A3848"/>
    </row>
    <row r="3849" spans="1:1">
      <c r="A3849"/>
    </row>
    <row r="3850" spans="1:1">
      <c r="A3850"/>
    </row>
    <row r="3851" spans="1:1">
      <c r="A3851"/>
    </row>
    <row r="3852" spans="1:1">
      <c r="A3852"/>
    </row>
    <row r="3853" spans="1:1">
      <c r="A3853"/>
    </row>
    <row r="3854" spans="1:1">
      <c r="A3854"/>
    </row>
    <row r="3855" spans="1:1">
      <c r="A3855"/>
    </row>
    <row r="3856" spans="1:1">
      <c r="A3856"/>
    </row>
    <row r="3857" spans="1:1">
      <c r="A3857"/>
    </row>
    <row r="3858" spans="1:1">
      <c r="A3858"/>
    </row>
    <row r="3859" spans="1:1">
      <c r="A3859"/>
    </row>
    <row r="3860" spans="1:1">
      <c r="A3860"/>
    </row>
    <row r="3861" spans="1:1">
      <c r="A3861"/>
    </row>
    <row r="3862" spans="1:1">
      <c r="A3862"/>
    </row>
    <row r="3863" spans="1:1">
      <c r="A3863"/>
    </row>
    <row r="3864" spans="1:1">
      <c r="A3864"/>
    </row>
    <row r="3865" spans="1:1">
      <c r="A3865"/>
    </row>
    <row r="3866" spans="1:1">
      <c r="A3866"/>
    </row>
    <row r="3867" spans="1:1">
      <c r="A3867"/>
    </row>
    <row r="3868" spans="1:1">
      <c r="A3868"/>
    </row>
    <row r="3869" spans="1:1">
      <c r="A3869"/>
    </row>
    <row r="3870" spans="1:1">
      <c r="A3870"/>
    </row>
    <row r="3871" spans="1:1">
      <c r="A3871"/>
    </row>
    <row r="3872" spans="1:1">
      <c r="A3872"/>
    </row>
    <row r="3873" spans="1:1">
      <c r="A3873"/>
    </row>
    <row r="3874" spans="1:1">
      <c r="A3874"/>
    </row>
    <row r="3875" spans="1:1">
      <c r="A3875"/>
    </row>
    <row r="3876" spans="1:1">
      <c r="A3876"/>
    </row>
    <row r="3877" spans="1:1">
      <c r="A3877"/>
    </row>
    <row r="3878" spans="1:1">
      <c r="A3878"/>
    </row>
    <row r="3879" spans="1:1">
      <c r="A3879"/>
    </row>
    <row r="3880" spans="1:1">
      <c r="A3880"/>
    </row>
    <row r="3881" spans="1:1">
      <c r="A3881"/>
    </row>
    <row r="3882" spans="1:1">
      <c r="A3882"/>
    </row>
    <row r="3883" spans="1:1">
      <c r="A3883"/>
    </row>
    <row r="3884" spans="1:1">
      <c r="A3884"/>
    </row>
    <row r="3885" spans="1:1">
      <c r="A3885"/>
    </row>
    <row r="3886" spans="1:1">
      <c r="A3886"/>
    </row>
    <row r="3887" spans="1:1">
      <c r="A3887"/>
    </row>
    <row r="3888" spans="1:1">
      <c r="A3888"/>
    </row>
    <row r="3889" spans="1:1">
      <c r="A3889"/>
    </row>
    <row r="3890" spans="1:1">
      <c r="A3890"/>
    </row>
    <row r="3891" spans="1:1">
      <c r="A3891"/>
    </row>
    <row r="3892" spans="1:1">
      <c r="A3892"/>
    </row>
    <row r="3893" spans="1:1">
      <c r="A3893"/>
    </row>
    <row r="3894" spans="1:1">
      <c r="A3894"/>
    </row>
    <row r="3895" spans="1:1">
      <c r="A3895"/>
    </row>
    <row r="3896" spans="1:1">
      <c r="A3896"/>
    </row>
    <row r="3897" spans="1:1">
      <c r="A3897"/>
    </row>
    <row r="3898" spans="1:1">
      <c r="A3898"/>
    </row>
    <row r="3899" spans="1:1">
      <c r="A3899"/>
    </row>
    <row r="3900" spans="1:1">
      <c r="A3900"/>
    </row>
    <row r="3901" spans="1:1">
      <c r="A3901"/>
    </row>
    <row r="3902" spans="1:1">
      <c r="A3902"/>
    </row>
    <row r="3903" spans="1:1">
      <c r="A3903"/>
    </row>
    <row r="3904" spans="1:1">
      <c r="A3904"/>
    </row>
    <row r="3905" spans="1:1">
      <c r="A3905"/>
    </row>
    <row r="3906" spans="1:1">
      <c r="A3906"/>
    </row>
    <row r="3907" spans="1:1">
      <c r="A3907"/>
    </row>
    <row r="3908" spans="1:1">
      <c r="A3908"/>
    </row>
    <row r="3909" spans="1:1">
      <c r="A3909"/>
    </row>
    <row r="3910" spans="1:1">
      <c r="A3910"/>
    </row>
    <row r="3911" spans="1:1">
      <c r="A3911"/>
    </row>
    <row r="3912" spans="1:1">
      <c r="A3912"/>
    </row>
    <row r="3913" spans="1:1">
      <c r="A3913"/>
    </row>
    <row r="3914" spans="1:1">
      <c r="A3914"/>
    </row>
    <row r="3915" spans="1:1">
      <c r="A3915"/>
    </row>
    <row r="3916" spans="1:1">
      <c r="A3916"/>
    </row>
    <row r="3917" spans="1:1">
      <c r="A3917"/>
    </row>
    <row r="3918" spans="1:1">
      <c r="A3918"/>
    </row>
    <row r="3919" spans="1:1">
      <c r="A3919"/>
    </row>
    <row r="3920" spans="1:1">
      <c r="A3920"/>
    </row>
    <row r="3921" spans="1:1">
      <c r="A3921"/>
    </row>
    <row r="3922" spans="1:1">
      <c r="A3922"/>
    </row>
    <row r="3923" spans="1:1">
      <c r="A3923"/>
    </row>
    <row r="3924" spans="1:1">
      <c r="A3924"/>
    </row>
    <row r="3925" spans="1:1">
      <c r="A3925"/>
    </row>
    <row r="3926" spans="1:1">
      <c r="A3926"/>
    </row>
    <row r="3927" spans="1:1">
      <c r="A3927"/>
    </row>
    <row r="3928" spans="1:1">
      <c r="A3928"/>
    </row>
    <row r="3929" spans="1:1">
      <c r="A3929"/>
    </row>
    <row r="3930" spans="1:1">
      <c r="A3930"/>
    </row>
    <row r="3931" spans="1:1">
      <c r="A3931"/>
    </row>
    <row r="3932" spans="1:1">
      <c r="A3932"/>
    </row>
    <row r="3933" spans="1:1">
      <c r="A3933"/>
    </row>
    <row r="3934" spans="1:1">
      <c r="A3934"/>
    </row>
    <row r="3935" spans="1:1">
      <c r="A3935"/>
    </row>
    <row r="3936" spans="1:1">
      <c r="A3936"/>
    </row>
    <row r="3937" spans="1:1">
      <c r="A3937"/>
    </row>
    <row r="3938" spans="1:1">
      <c r="A3938"/>
    </row>
    <row r="3939" spans="1:1">
      <c r="A3939"/>
    </row>
    <row r="3940" spans="1:1">
      <c r="A3940"/>
    </row>
    <row r="3941" spans="1:1">
      <c r="A3941"/>
    </row>
    <row r="3942" spans="1:1">
      <c r="A3942"/>
    </row>
    <row r="3943" spans="1:1">
      <c r="A3943"/>
    </row>
    <row r="3944" spans="1:1">
      <c r="A3944"/>
    </row>
    <row r="3945" spans="1:1">
      <c r="A3945"/>
    </row>
    <row r="3946" spans="1:1">
      <c r="A3946"/>
    </row>
    <row r="3947" spans="1:1">
      <c r="A3947"/>
    </row>
    <row r="3948" spans="1:1">
      <c r="A3948"/>
    </row>
    <row r="3949" spans="1:1">
      <c r="A3949"/>
    </row>
    <row r="3950" spans="1:1">
      <c r="A3950"/>
    </row>
    <row r="3951" spans="1:1">
      <c r="A3951"/>
    </row>
    <row r="3952" spans="1:1">
      <c r="A3952"/>
    </row>
    <row r="3953" spans="1:1">
      <c r="A3953"/>
    </row>
    <row r="3954" spans="1:1">
      <c r="A3954"/>
    </row>
    <row r="3955" spans="1:1">
      <c r="A3955"/>
    </row>
    <row r="3956" spans="1:1">
      <c r="A3956"/>
    </row>
    <row r="3957" spans="1:1">
      <c r="A3957"/>
    </row>
    <row r="3958" spans="1:1">
      <c r="A3958"/>
    </row>
    <row r="3959" spans="1:1">
      <c r="A3959"/>
    </row>
    <row r="3960" spans="1:1">
      <c r="A3960"/>
    </row>
    <row r="3961" spans="1:1">
      <c r="A3961"/>
    </row>
    <row r="3962" spans="1:1">
      <c r="A3962"/>
    </row>
    <row r="3963" spans="1:1">
      <c r="A3963"/>
    </row>
    <row r="3964" spans="1:1">
      <c r="A3964"/>
    </row>
    <row r="3965" spans="1:1">
      <c r="A3965"/>
    </row>
    <row r="3966" spans="1:1">
      <c r="A3966"/>
    </row>
    <row r="3967" spans="1:1">
      <c r="A3967"/>
    </row>
    <row r="3968" spans="1:1">
      <c r="A3968"/>
    </row>
    <row r="3969" spans="1:1">
      <c r="A3969"/>
    </row>
    <row r="3970" spans="1:1">
      <c r="A3970"/>
    </row>
    <row r="3971" spans="1:1">
      <c r="A3971"/>
    </row>
    <row r="3972" spans="1:1">
      <c r="A3972"/>
    </row>
    <row r="3973" spans="1:1">
      <c r="A3973"/>
    </row>
    <row r="3974" spans="1:1">
      <c r="A3974"/>
    </row>
    <row r="3975" spans="1:1">
      <c r="A3975"/>
    </row>
    <row r="3976" spans="1:1">
      <c r="A3976"/>
    </row>
    <row r="3977" spans="1:1">
      <c r="A3977"/>
    </row>
    <row r="3978" spans="1:1">
      <c r="A3978"/>
    </row>
    <row r="3979" spans="1:1">
      <c r="A3979"/>
    </row>
    <row r="3980" spans="1:1">
      <c r="A3980"/>
    </row>
    <row r="3981" spans="1:1">
      <c r="A3981"/>
    </row>
    <row r="3982" spans="1:1">
      <c r="A3982"/>
    </row>
    <row r="3983" spans="1:1">
      <c r="A3983"/>
    </row>
    <row r="3984" spans="1:1">
      <c r="A3984"/>
    </row>
    <row r="3985" spans="1:1">
      <c r="A3985"/>
    </row>
    <row r="3986" spans="1:1">
      <c r="A3986"/>
    </row>
    <row r="3987" spans="1:1">
      <c r="A3987"/>
    </row>
    <row r="3988" spans="1:1">
      <c r="A3988"/>
    </row>
    <row r="3989" spans="1:1">
      <c r="A3989"/>
    </row>
    <row r="3990" spans="1:1">
      <c r="A3990"/>
    </row>
    <row r="3991" spans="1:1">
      <c r="A3991"/>
    </row>
    <row r="3992" spans="1:1">
      <c r="A3992"/>
    </row>
    <row r="3993" spans="1:1">
      <c r="A3993"/>
    </row>
    <row r="3994" spans="1:1">
      <c r="A3994"/>
    </row>
    <row r="3995" spans="1:1">
      <c r="A3995"/>
    </row>
    <row r="3996" spans="1:1">
      <c r="A3996"/>
    </row>
    <row r="3997" spans="1:1">
      <c r="A3997"/>
    </row>
    <row r="3998" spans="1:1">
      <c r="A3998"/>
    </row>
    <row r="3999" spans="1:1">
      <c r="A3999"/>
    </row>
    <row r="4000" spans="1:1">
      <c r="A4000"/>
    </row>
    <row r="4001" spans="1:1">
      <c r="A4001"/>
    </row>
    <row r="4002" spans="1:1">
      <c r="A4002"/>
    </row>
    <row r="4003" spans="1:1">
      <c r="A4003"/>
    </row>
    <row r="4004" spans="1:1">
      <c r="A4004"/>
    </row>
    <row r="4005" spans="1:1">
      <c r="A4005"/>
    </row>
    <row r="4006" spans="1:1">
      <c r="A4006"/>
    </row>
    <row r="4007" spans="1:1">
      <c r="A4007"/>
    </row>
    <row r="4008" spans="1:1">
      <c r="A4008"/>
    </row>
    <row r="4009" spans="1:1">
      <c r="A4009"/>
    </row>
    <row r="4010" spans="1:1">
      <c r="A4010"/>
    </row>
    <row r="4011" spans="1:1">
      <c r="A4011"/>
    </row>
    <row r="4012" spans="1:1">
      <c r="A4012"/>
    </row>
    <row r="4013" spans="1:1">
      <c r="A4013"/>
    </row>
    <row r="4014" spans="1:1">
      <c r="A4014"/>
    </row>
    <row r="4015" spans="1:1">
      <c r="A4015"/>
    </row>
    <row r="4016" spans="1:1">
      <c r="A4016"/>
    </row>
    <row r="4017" spans="1:1">
      <c r="A4017"/>
    </row>
    <row r="4018" spans="1:1">
      <c r="A4018"/>
    </row>
    <row r="4019" spans="1:1">
      <c r="A4019"/>
    </row>
    <row r="4020" spans="1:1">
      <c r="A4020"/>
    </row>
    <row r="4021" spans="1:1">
      <c r="A4021"/>
    </row>
    <row r="4022" spans="1:1">
      <c r="A4022"/>
    </row>
    <row r="4023" spans="1:1">
      <c r="A4023"/>
    </row>
    <row r="4024" spans="1:1">
      <c r="A4024"/>
    </row>
    <row r="4025" spans="1:1">
      <c r="A4025"/>
    </row>
    <row r="4026" spans="1:1">
      <c r="A4026"/>
    </row>
    <row r="4027" spans="1:1">
      <c r="A4027"/>
    </row>
    <row r="4028" spans="1:1">
      <c r="A4028"/>
    </row>
    <row r="4029" spans="1:1">
      <c r="A4029"/>
    </row>
    <row r="4030" spans="1:1">
      <c r="A4030"/>
    </row>
    <row r="4031" spans="1:1">
      <c r="A4031"/>
    </row>
    <row r="4032" spans="1:1">
      <c r="A4032"/>
    </row>
    <row r="4033" spans="1:1">
      <c r="A4033"/>
    </row>
    <row r="4034" spans="1:1">
      <c r="A4034"/>
    </row>
    <row r="4035" spans="1:1">
      <c r="A4035"/>
    </row>
    <row r="4036" spans="1:1">
      <c r="A4036"/>
    </row>
    <row r="4037" spans="1:1">
      <c r="A4037"/>
    </row>
    <row r="4038" spans="1:1">
      <c r="A4038"/>
    </row>
    <row r="4039" spans="1:1">
      <c r="A4039"/>
    </row>
    <row r="4040" spans="1:1">
      <c r="A4040"/>
    </row>
    <row r="4041" spans="1:1">
      <c r="A4041"/>
    </row>
    <row r="4042" spans="1:1">
      <c r="A4042"/>
    </row>
    <row r="4043" spans="1:1">
      <c r="A4043"/>
    </row>
    <row r="4044" spans="1:1">
      <c r="A4044"/>
    </row>
    <row r="4045" spans="1:1">
      <c r="A4045"/>
    </row>
    <row r="4046" spans="1:1">
      <c r="A4046"/>
    </row>
    <row r="4047" spans="1:1">
      <c r="A4047"/>
    </row>
    <row r="4048" spans="1:1">
      <c r="A4048"/>
    </row>
    <row r="4049" spans="1:1">
      <c r="A4049"/>
    </row>
    <row r="4050" spans="1:1">
      <c r="A4050"/>
    </row>
    <row r="4051" spans="1:1">
      <c r="A4051"/>
    </row>
    <row r="4052" spans="1:1">
      <c r="A4052"/>
    </row>
    <row r="4053" spans="1:1">
      <c r="A4053"/>
    </row>
    <row r="4054" spans="1:1">
      <c r="A4054"/>
    </row>
    <row r="4055" spans="1:1">
      <c r="A4055"/>
    </row>
    <row r="4056" spans="1:1">
      <c r="A4056"/>
    </row>
    <row r="4057" spans="1:1">
      <c r="A4057"/>
    </row>
    <row r="4058" spans="1:1">
      <c r="A4058"/>
    </row>
    <row r="4059" spans="1:1">
      <c r="A4059"/>
    </row>
    <row r="4060" spans="1:1">
      <c r="A4060"/>
    </row>
    <row r="4061" spans="1:1">
      <c r="A4061"/>
    </row>
    <row r="4062" spans="1:1">
      <c r="A4062"/>
    </row>
    <row r="4063" spans="1:1">
      <c r="A4063"/>
    </row>
    <row r="4064" spans="1:1">
      <c r="A4064"/>
    </row>
    <row r="4065" spans="1:1">
      <c r="A4065"/>
    </row>
    <row r="4066" spans="1:1">
      <c r="A4066"/>
    </row>
    <row r="4067" spans="1:1">
      <c r="A4067"/>
    </row>
    <row r="4068" spans="1:1">
      <c r="A4068"/>
    </row>
    <row r="4069" spans="1:1">
      <c r="A4069"/>
    </row>
    <row r="4070" spans="1:1">
      <c r="A4070"/>
    </row>
    <row r="4071" spans="1:1">
      <c r="A4071"/>
    </row>
    <row r="4072" spans="1:1">
      <c r="A4072"/>
    </row>
    <row r="4073" spans="1:1">
      <c r="A4073"/>
    </row>
    <row r="4074" spans="1:1">
      <c r="A4074"/>
    </row>
    <row r="4075" spans="1:1">
      <c r="A4075"/>
    </row>
    <row r="4076" spans="1:1">
      <c r="A4076"/>
    </row>
    <row r="4077" spans="1:1">
      <c r="A4077"/>
    </row>
    <row r="4078" spans="1:1">
      <c r="A4078"/>
    </row>
    <row r="4079" spans="1:1">
      <c r="A4079"/>
    </row>
    <row r="4080" spans="1:1">
      <c r="A4080"/>
    </row>
    <row r="4081" spans="1:1">
      <c r="A4081"/>
    </row>
    <row r="4082" spans="1:1">
      <c r="A4082"/>
    </row>
    <row r="4083" spans="1:1">
      <c r="A4083"/>
    </row>
    <row r="4084" spans="1:1">
      <c r="A4084"/>
    </row>
    <row r="4085" spans="1:1">
      <c r="A4085"/>
    </row>
    <row r="4086" spans="1:1">
      <c r="A4086"/>
    </row>
    <row r="4087" spans="1:1">
      <c r="A4087"/>
    </row>
    <row r="4088" spans="1:1">
      <c r="A4088"/>
    </row>
    <row r="4089" spans="1:1">
      <c r="A4089"/>
    </row>
    <row r="4090" spans="1:1">
      <c r="A4090"/>
    </row>
    <row r="4091" spans="1:1">
      <c r="A4091"/>
    </row>
    <row r="4092" spans="1:1">
      <c r="A4092"/>
    </row>
    <row r="4093" spans="1:1">
      <c r="A4093"/>
    </row>
    <row r="4094" spans="1:1">
      <c r="A4094"/>
    </row>
    <row r="4095" spans="1:1">
      <c r="A4095"/>
    </row>
    <row r="4096" spans="1:1">
      <c r="A4096"/>
    </row>
    <row r="4097" spans="1:1">
      <c r="A4097"/>
    </row>
    <row r="4098" spans="1:1">
      <c r="A4098"/>
    </row>
    <row r="4099" spans="1:1">
      <c r="A4099"/>
    </row>
    <row r="4100" spans="1:1">
      <c r="A4100"/>
    </row>
    <row r="4101" spans="1:1">
      <c r="A4101"/>
    </row>
    <row r="4102" spans="1:1">
      <c r="A4102"/>
    </row>
    <row r="4103" spans="1:1">
      <c r="A4103"/>
    </row>
    <row r="4104" spans="1:1">
      <c r="A4104"/>
    </row>
    <row r="4105" spans="1:1">
      <c r="A4105"/>
    </row>
    <row r="4106" spans="1:1">
      <c r="A4106"/>
    </row>
    <row r="4107" spans="1:1">
      <c r="A4107"/>
    </row>
    <row r="4108" spans="1:1">
      <c r="A4108"/>
    </row>
    <row r="4109" spans="1:1">
      <c r="A4109"/>
    </row>
    <row r="4110" spans="1:1">
      <c r="A4110"/>
    </row>
    <row r="4111" spans="1:1">
      <c r="A4111"/>
    </row>
    <row r="4112" spans="1:1">
      <c r="A4112"/>
    </row>
    <row r="4113" spans="1:1">
      <c r="A4113"/>
    </row>
    <row r="4114" spans="1:1">
      <c r="A4114"/>
    </row>
    <row r="4115" spans="1:1">
      <c r="A4115"/>
    </row>
    <row r="4116" spans="1:1">
      <c r="A4116"/>
    </row>
    <row r="4117" spans="1:1">
      <c r="A4117"/>
    </row>
    <row r="4118" spans="1:1">
      <c r="A4118"/>
    </row>
    <row r="4119" spans="1:1">
      <c r="A4119"/>
    </row>
    <row r="4120" spans="1:1">
      <c r="A4120"/>
    </row>
    <row r="4121" spans="1:1">
      <c r="A4121"/>
    </row>
    <row r="4122" spans="1:1">
      <c r="A4122"/>
    </row>
    <row r="4123" spans="1:1">
      <c r="A4123"/>
    </row>
    <row r="4124" spans="1:1">
      <c r="A4124"/>
    </row>
    <row r="4125" spans="1:1">
      <c r="A4125"/>
    </row>
    <row r="4126" spans="1:1">
      <c r="A4126"/>
    </row>
    <row r="4127" spans="1:1">
      <c r="A4127"/>
    </row>
    <row r="4128" spans="1:1">
      <c r="A4128"/>
    </row>
    <row r="4129" spans="1:1">
      <c r="A4129"/>
    </row>
    <row r="4130" spans="1:1">
      <c r="A4130"/>
    </row>
    <row r="4131" spans="1:1">
      <c r="A4131"/>
    </row>
    <row r="4132" spans="1:1">
      <c r="A4132"/>
    </row>
    <row r="4133" spans="1:1">
      <c r="A4133"/>
    </row>
    <row r="4134" spans="1:1">
      <c r="A4134"/>
    </row>
    <row r="4135" spans="1:1">
      <c r="A4135"/>
    </row>
    <row r="4136" spans="1:1">
      <c r="A4136"/>
    </row>
    <row r="4137" spans="1:1">
      <c r="A4137"/>
    </row>
    <row r="4138" spans="1:1">
      <c r="A4138"/>
    </row>
    <row r="4139" spans="1:1">
      <c r="A4139"/>
    </row>
    <row r="4140" spans="1:1">
      <c r="A4140"/>
    </row>
    <row r="4141" spans="1:1">
      <c r="A4141"/>
    </row>
    <row r="4142" spans="1:1">
      <c r="A4142"/>
    </row>
    <row r="4143" spans="1:1">
      <c r="A4143"/>
    </row>
    <row r="4144" spans="1:1">
      <c r="A4144"/>
    </row>
    <row r="4145" spans="1:1">
      <c r="A4145"/>
    </row>
    <row r="4146" spans="1:1">
      <c r="A4146"/>
    </row>
    <row r="4147" spans="1:1">
      <c r="A4147"/>
    </row>
    <row r="4148" spans="1:1">
      <c r="A4148"/>
    </row>
    <row r="4149" spans="1:1">
      <c r="A4149"/>
    </row>
    <row r="4150" spans="1:1">
      <c r="A4150"/>
    </row>
    <row r="4151" spans="1:1">
      <c r="A4151"/>
    </row>
    <row r="4152" spans="1:1">
      <c r="A4152"/>
    </row>
    <row r="4153" spans="1:1">
      <c r="A4153"/>
    </row>
    <row r="4154" spans="1:1">
      <c r="A4154"/>
    </row>
    <row r="4155" spans="1:1">
      <c r="A4155"/>
    </row>
    <row r="4156" spans="1:1">
      <c r="A4156"/>
    </row>
    <row r="4157" spans="1:1">
      <c r="A4157"/>
    </row>
    <row r="4158" spans="1:1">
      <c r="A4158"/>
    </row>
    <row r="4159" spans="1:1">
      <c r="A4159"/>
    </row>
    <row r="4160" spans="1:1">
      <c r="A4160"/>
    </row>
    <row r="4161" spans="1:1">
      <c r="A4161"/>
    </row>
    <row r="4162" spans="1:1">
      <c r="A4162"/>
    </row>
    <row r="4163" spans="1:1">
      <c r="A4163"/>
    </row>
    <row r="4164" spans="1:1">
      <c r="A4164"/>
    </row>
    <row r="4165" spans="1:1">
      <c r="A4165"/>
    </row>
    <row r="4166" spans="1:1">
      <c r="A4166"/>
    </row>
    <row r="4167" spans="1:1">
      <c r="A4167"/>
    </row>
    <row r="4168" spans="1:1">
      <c r="A4168"/>
    </row>
    <row r="4169" spans="1:1">
      <c r="A4169"/>
    </row>
    <row r="4170" spans="1:1">
      <c r="A4170"/>
    </row>
    <row r="4171" spans="1:1">
      <c r="A4171"/>
    </row>
    <row r="4172" spans="1:1">
      <c r="A4172"/>
    </row>
    <row r="4173" spans="1:1">
      <c r="A4173"/>
    </row>
    <row r="4174" spans="1:1">
      <c r="A4174"/>
    </row>
    <row r="4175" spans="1:1">
      <c r="A4175"/>
    </row>
    <row r="4176" spans="1:1">
      <c r="A4176"/>
    </row>
    <row r="4177" spans="1:1">
      <c r="A4177"/>
    </row>
    <row r="4178" spans="1:1">
      <c r="A4178"/>
    </row>
    <row r="4179" spans="1:1">
      <c r="A4179"/>
    </row>
    <row r="4180" spans="1:1">
      <c r="A4180"/>
    </row>
    <row r="4181" spans="1:1">
      <c r="A4181"/>
    </row>
    <row r="4182" spans="1:1">
      <c r="A4182"/>
    </row>
    <row r="4183" spans="1:1">
      <c r="A4183"/>
    </row>
    <row r="4184" spans="1:1">
      <c r="A4184"/>
    </row>
    <row r="4185" spans="1:1">
      <c r="A4185"/>
    </row>
    <row r="4186" spans="1:1">
      <c r="A4186"/>
    </row>
    <row r="4187" spans="1:1">
      <c r="A4187"/>
    </row>
    <row r="4188" spans="1:1">
      <c r="A4188"/>
    </row>
    <row r="4189" spans="1:1">
      <c r="A4189"/>
    </row>
    <row r="4190" spans="1:1">
      <c r="A4190"/>
    </row>
    <row r="4191" spans="1:1">
      <c r="A4191"/>
    </row>
    <row r="4192" spans="1:1">
      <c r="A4192"/>
    </row>
    <row r="4193" spans="1:1">
      <c r="A4193"/>
    </row>
    <row r="4194" spans="1:1">
      <c r="A4194"/>
    </row>
    <row r="4195" spans="1:1">
      <c r="A4195"/>
    </row>
    <row r="4196" spans="1:1">
      <c r="A4196"/>
    </row>
    <row r="4197" spans="1:1">
      <c r="A4197"/>
    </row>
    <row r="4198" spans="1:1">
      <c r="A4198"/>
    </row>
    <row r="4199" spans="1:1">
      <c r="A4199"/>
    </row>
    <row r="4200" spans="1:1">
      <c r="A4200"/>
    </row>
    <row r="4201" spans="1:1">
      <c r="A4201"/>
    </row>
    <row r="4202" spans="1:1">
      <c r="A4202"/>
    </row>
    <row r="4203" spans="1:1">
      <c r="A4203"/>
    </row>
    <row r="4204" spans="1:1">
      <c r="A4204"/>
    </row>
    <row r="4205" spans="1:1">
      <c r="A4205"/>
    </row>
    <row r="4206" spans="1:1">
      <c r="A4206"/>
    </row>
    <row r="4207" spans="1:1">
      <c r="A4207"/>
    </row>
    <row r="4208" spans="1:1">
      <c r="A4208"/>
    </row>
    <row r="4209" spans="1:1">
      <c r="A4209"/>
    </row>
    <row r="4210" spans="1:1">
      <c r="A4210"/>
    </row>
    <row r="4211" spans="1:1">
      <c r="A4211"/>
    </row>
    <row r="4212" spans="1:1">
      <c r="A4212"/>
    </row>
    <row r="4213" spans="1:1">
      <c r="A4213"/>
    </row>
    <row r="4214" spans="1:1">
      <c r="A4214"/>
    </row>
    <row r="4215" spans="1:1">
      <c r="A4215"/>
    </row>
    <row r="4216" spans="1:1">
      <c r="A4216"/>
    </row>
    <row r="4217" spans="1:1">
      <c r="A4217"/>
    </row>
    <row r="4218" spans="1:1">
      <c r="A4218"/>
    </row>
    <row r="4219" spans="1:1">
      <c r="A4219"/>
    </row>
    <row r="4220" spans="1:1">
      <c r="A4220"/>
    </row>
    <row r="4221" spans="1:1">
      <c r="A4221"/>
    </row>
    <row r="4222" spans="1:1">
      <c r="A4222"/>
    </row>
    <row r="4223" spans="1:1">
      <c r="A4223"/>
    </row>
    <row r="4224" spans="1:1">
      <c r="A4224"/>
    </row>
    <row r="4225" spans="1:1">
      <c r="A4225"/>
    </row>
    <row r="4226" spans="1:1">
      <c r="A4226"/>
    </row>
    <row r="4227" spans="1:1">
      <c r="A4227"/>
    </row>
    <row r="4228" spans="1:1">
      <c r="A4228"/>
    </row>
    <row r="4229" spans="1:1">
      <c r="A4229"/>
    </row>
    <row r="4230" spans="1:1">
      <c r="A4230"/>
    </row>
    <row r="4231" spans="1:1">
      <c r="A4231"/>
    </row>
    <row r="4232" spans="1:1">
      <c r="A4232"/>
    </row>
    <row r="4233" spans="1:1">
      <c r="A4233"/>
    </row>
    <row r="4234" spans="1:1">
      <c r="A4234"/>
    </row>
    <row r="4235" spans="1:1">
      <c r="A4235"/>
    </row>
    <row r="4236" spans="1:1">
      <c r="A4236"/>
    </row>
    <row r="4237" spans="1:1">
      <c r="A4237"/>
    </row>
    <row r="4238" spans="1:1">
      <c r="A4238"/>
    </row>
    <row r="4239" spans="1:1">
      <c r="A4239"/>
    </row>
    <row r="4240" spans="1:1">
      <c r="A4240"/>
    </row>
    <row r="4241" spans="1:1">
      <c r="A4241"/>
    </row>
    <row r="4242" spans="1:1">
      <c r="A4242"/>
    </row>
    <row r="4243" spans="1:1">
      <c r="A4243"/>
    </row>
    <row r="4244" spans="1:1">
      <c r="A4244"/>
    </row>
    <row r="4245" spans="1:1">
      <c r="A4245"/>
    </row>
    <row r="4246" spans="1:1">
      <c r="A4246"/>
    </row>
    <row r="4247" spans="1:1">
      <c r="A4247"/>
    </row>
    <row r="4248" spans="1:1">
      <c r="A4248"/>
    </row>
    <row r="4249" spans="1:1">
      <c r="A4249"/>
    </row>
    <row r="4250" spans="1:1">
      <c r="A4250"/>
    </row>
    <row r="4251" spans="1:1">
      <c r="A4251"/>
    </row>
    <row r="4252" spans="1:1">
      <c r="A4252"/>
    </row>
    <row r="4253" spans="1:1">
      <c r="A4253"/>
    </row>
    <row r="4254" spans="1:1">
      <c r="A4254"/>
    </row>
    <row r="4255" spans="1:1">
      <c r="A4255"/>
    </row>
    <row r="4256" spans="1:1">
      <c r="A4256"/>
    </row>
    <row r="4257" spans="1:1">
      <c r="A4257"/>
    </row>
    <row r="4258" spans="1:1">
      <c r="A4258"/>
    </row>
    <row r="4259" spans="1:1">
      <c r="A4259"/>
    </row>
    <row r="4260" spans="1:1">
      <c r="A4260"/>
    </row>
    <row r="4261" spans="1:1">
      <c r="A4261"/>
    </row>
    <row r="4262" spans="1:1">
      <c r="A4262"/>
    </row>
    <row r="4263" spans="1:1">
      <c r="A4263"/>
    </row>
    <row r="4264" spans="1:1">
      <c r="A4264"/>
    </row>
    <row r="4265" spans="1:1">
      <c r="A4265"/>
    </row>
    <row r="4266" spans="1:1">
      <c r="A4266"/>
    </row>
    <row r="4267" spans="1:1">
      <c r="A4267"/>
    </row>
    <row r="4268" spans="1:1">
      <c r="A4268"/>
    </row>
    <row r="4269" spans="1:1">
      <c r="A4269"/>
    </row>
    <row r="4270" spans="1:1">
      <c r="A4270"/>
    </row>
    <row r="4271" spans="1:1">
      <c r="A4271"/>
    </row>
    <row r="4272" spans="1:1">
      <c r="A4272"/>
    </row>
    <row r="4273" spans="1:1">
      <c r="A4273"/>
    </row>
    <row r="4274" spans="1:1">
      <c r="A4274"/>
    </row>
    <row r="4275" spans="1:1">
      <c r="A4275"/>
    </row>
    <row r="4276" spans="1:1">
      <c r="A4276"/>
    </row>
    <row r="4277" spans="1:1">
      <c r="A4277"/>
    </row>
    <row r="4278" spans="1:1">
      <c r="A4278"/>
    </row>
    <row r="4279" spans="1:1">
      <c r="A4279"/>
    </row>
    <row r="4280" spans="1:1">
      <c r="A4280"/>
    </row>
    <row r="4281" spans="1:1">
      <c r="A4281"/>
    </row>
    <row r="4282" spans="1:1">
      <c r="A4282"/>
    </row>
    <row r="4283" spans="1:1">
      <c r="A4283"/>
    </row>
    <row r="4284" spans="1:1">
      <c r="A4284"/>
    </row>
    <row r="4285" spans="1:1">
      <c r="A4285"/>
    </row>
    <row r="4286" spans="1:1">
      <c r="A4286"/>
    </row>
    <row r="4287" spans="1:1">
      <c r="A4287"/>
    </row>
    <row r="4288" spans="1:1">
      <c r="A4288"/>
    </row>
    <row r="4289" spans="1:1">
      <c r="A4289"/>
    </row>
    <row r="4290" spans="1:1">
      <c r="A4290"/>
    </row>
    <row r="4291" spans="1:1">
      <c r="A4291"/>
    </row>
    <row r="4292" spans="1:1">
      <c r="A4292"/>
    </row>
    <row r="4293" spans="1:1">
      <c r="A4293"/>
    </row>
    <row r="4294" spans="1:1">
      <c r="A4294"/>
    </row>
    <row r="4295" spans="1:1">
      <c r="A4295"/>
    </row>
    <row r="4296" spans="1:1">
      <c r="A4296"/>
    </row>
    <row r="4297" spans="1:1">
      <c r="A4297"/>
    </row>
    <row r="4298" spans="1:1">
      <c r="A4298"/>
    </row>
    <row r="4299" spans="1:1">
      <c r="A4299"/>
    </row>
    <row r="4300" spans="1:1">
      <c r="A4300"/>
    </row>
    <row r="4301" spans="1:1">
      <c r="A4301"/>
    </row>
    <row r="4302" spans="1:1">
      <c r="A4302"/>
    </row>
    <row r="4303" spans="1:1">
      <c r="A4303"/>
    </row>
    <row r="4304" spans="1:1">
      <c r="A4304"/>
    </row>
    <row r="4305" spans="1:1">
      <c r="A4305"/>
    </row>
    <row r="4306" spans="1:1">
      <c r="A4306"/>
    </row>
    <row r="4307" spans="1:1">
      <c r="A4307"/>
    </row>
    <row r="4308" spans="1:1">
      <c r="A4308"/>
    </row>
    <row r="4309" spans="1:1">
      <c r="A4309"/>
    </row>
    <row r="4310" spans="1:1">
      <c r="A4310"/>
    </row>
    <row r="4311" spans="1:1">
      <c r="A4311"/>
    </row>
    <row r="4312" spans="1:1">
      <c r="A4312"/>
    </row>
    <row r="4313" spans="1:1">
      <c r="A4313"/>
    </row>
    <row r="4314" spans="1:1">
      <c r="A4314"/>
    </row>
    <row r="4315" spans="1:1">
      <c r="A4315"/>
    </row>
    <row r="4316" spans="1:1">
      <c r="A4316"/>
    </row>
    <row r="4317" spans="1:1">
      <c r="A4317"/>
    </row>
    <row r="4318" spans="1:1">
      <c r="A4318"/>
    </row>
    <row r="4319" spans="1:1">
      <c r="A4319"/>
    </row>
    <row r="4320" spans="1:1">
      <c r="A4320"/>
    </row>
    <row r="4321" spans="1:1">
      <c r="A4321"/>
    </row>
    <row r="4322" spans="1:1">
      <c r="A4322"/>
    </row>
    <row r="4323" spans="1:1">
      <c r="A4323"/>
    </row>
    <row r="4324" spans="1:1">
      <c r="A4324"/>
    </row>
    <row r="4325" spans="1:1">
      <c r="A4325"/>
    </row>
    <row r="4326" spans="1:1">
      <c r="A4326"/>
    </row>
    <row r="4327" spans="1:1">
      <c r="A4327"/>
    </row>
    <row r="4328" spans="1:1">
      <c r="A4328"/>
    </row>
    <row r="4329" spans="1:1">
      <c r="A4329"/>
    </row>
    <row r="4330" spans="1:1">
      <c r="A4330"/>
    </row>
    <row r="4331" spans="1:1">
      <c r="A4331"/>
    </row>
    <row r="4332" spans="1:1">
      <c r="A4332"/>
    </row>
    <row r="4333" spans="1:1">
      <c r="A4333"/>
    </row>
    <row r="4334" spans="1:1">
      <c r="A4334"/>
    </row>
    <row r="4335" spans="1:1">
      <c r="A4335"/>
    </row>
    <row r="4336" spans="1:1">
      <c r="A4336"/>
    </row>
    <row r="4337" spans="1:1">
      <c r="A4337"/>
    </row>
    <row r="4338" spans="1:1">
      <c r="A4338"/>
    </row>
    <row r="4339" spans="1:1">
      <c r="A4339"/>
    </row>
    <row r="4340" spans="1:1">
      <c r="A4340"/>
    </row>
    <row r="4341" spans="1:1">
      <c r="A4341"/>
    </row>
    <row r="4342" spans="1:1">
      <c r="A4342"/>
    </row>
    <row r="4343" spans="1:1">
      <c r="A4343"/>
    </row>
    <row r="4344" spans="1:1">
      <c r="A4344"/>
    </row>
    <row r="4345" spans="1:1">
      <c r="A4345"/>
    </row>
    <row r="4346" spans="1:1">
      <c r="A4346"/>
    </row>
    <row r="4347" spans="1:1">
      <c r="A4347"/>
    </row>
    <row r="4348" spans="1:1">
      <c r="A4348"/>
    </row>
    <row r="4349" spans="1:1">
      <c r="A4349"/>
    </row>
    <row r="4350" spans="1:1">
      <c r="A4350"/>
    </row>
    <row r="4351" spans="1:1">
      <c r="A4351"/>
    </row>
    <row r="4352" spans="1:1">
      <c r="A4352"/>
    </row>
    <row r="4353" spans="1:1">
      <c r="A4353"/>
    </row>
    <row r="4354" spans="1:1">
      <c r="A4354"/>
    </row>
    <row r="4355" spans="1:1">
      <c r="A4355"/>
    </row>
    <row r="4356" spans="1:1">
      <c r="A4356"/>
    </row>
    <row r="4357" spans="1:1">
      <c r="A4357"/>
    </row>
    <row r="4358" spans="1:1">
      <c r="A4358"/>
    </row>
    <row r="4359" spans="1:1">
      <c r="A4359"/>
    </row>
    <row r="4360" spans="1:1">
      <c r="A4360"/>
    </row>
    <row r="4361" spans="1:1">
      <c r="A4361"/>
    </row>
    <row r="4362" spans="1:1">
      <c r="A4362"/>
    </row>
    <row r="4363" spans="1:1">
      <c r="A4363"/>
    </row>
    <row r="4364" spans="1:1">
      <c r="A4364"/>
    </row>
    <row r="4365" spans="1:1">
      <c r="A4365"/>
    </row>
    <row r="4366" spans="1:1">
      <c r="A4366"/>
    </row>
    <row r="4367" spans="1:1">
      <c r="A4367"/>
    </row>
    <row r="4368" spans="1:1">
      <c r="A4368"/>
    </row>
    <row r="4369" spans="1:1">
      <c r="A4369"/>
    </row>
    <row r="4370" spans="1:1">
      <c r="A4370"/>
    </row>
    <row r="4371" spans="1:1">
      <c r="A4371"/>
    </row>
    <row r="4372" spans="1:1">
      <c r="A4372"/>
    </row>
    <row r="4373" spans="1:1">
      <c r="A4373"/>
    </row>
    <row r="4374" spans="1:1">
      <c r="A4374"/>
    </row>
    <row r="4375" spans="1:1">
      <c r="A4375"/>
    </row>
    <row r="4376" spans="1:1">
      <c r="A4376"/>
    </row>
    <row r="4377" spans="1:1">
      <c r="A4377"/>
    </row>
    <row r="4378" spans="1:1">
      <c r="A4378"/>
    </row>
    <row r="4379" spans="1:1">
      <c r="A4379"/>
    </row>
    <row r="4380" spans="1:1">
      <c r="A4380"/>
    </row>
    <row r="4381" spans="1:1">
      <c r="A4381"/>
    </row>
    <row r="4382" spans="1:1">
      <c r="A4382"/>
    </row>
    <row r="4383" spans="1:1">
      <c r="A4383"/>
    </row>
    <row r="4384" spans="1:1">
      <c r="A4384"/>
    </row>
    <row r="4385" spans="1:1">
      <c r="A4385"/>
    </row>
    <row r="4386" spans="1:1">
      <c r="A4386"/>
    </row>
    <row r="4387" spans="1:1">
      <c r="A4387"/>
    </row>
    <row r="4388" spans="1:1">
      <c r="A4388"/>
    </row>
    <row r="4389" spans="1:1">
      <c r="A4389"/>
    </row>
    <row r="4390" spans="1:1">
      <c r="A4390"/>
    </row>
    <row r="4391" spans="1:1">
      <c r="A4391"/>
    </row>
    <row r="4392" spans="1:1">
      <c r="A4392"/>
    </row>
    <row r="4393" spans="1:1">
      <c r="A4393"/>
    </row>
    <row r="4394" spans="1:1">
      <c r="A4394"/>
    </row>
    <row r="4395" spans="1:1">
      <c r="A4395"/>
    </row>
    <row r="4396" spans="1:1">
      <c r="A4396"/>
    </row>
    <row r="4397" spans="1:1">
      <c r="A4397"/>
    </row>
    <row r="4398" spans="1:1">
      <c r="A4398"/>
    </row>
    <row r="4399" spans="1:1">
      <c r="A4399"/>
    </row>
    <row r="4400" spans="1:1">
      <c r="A4400"/>
    </row>
    <row r="4401" spans="1:1">
      <c r="A4401"/>
    </row>
    <row r="4402" spans="1:1">
      <c r="A4402"/>
    </row>
    <row r="4403" spans="1:1">
      <c r="A4403"/>
    </row>
    <row r="4404" spans="1:1">
      <c r="A4404"/>
    </row>
    <row r="4405" spans="1:1">
      <c r="A4405"/>
    </row>
    <row r="4406" spans="1:1">
      <c r="A4406"/>
    </row>
    <row r="4407" spans="1:1">
      <c r="A4407"/>
    </row>
    <row r="4408" spans="1:1">
      <c r="A4408"/>
    </row>
    <row r="4409" spans="1:1">
      <c r="A4409"/>
    </row>
    <row r="4410" spans="1:1">
      <c r="A4410"/>
    </row>
    <row r="4411" spans="1:1">
      <c r="A4411"/>
    </row>
    <row r="4412" spans="1:1">
      <c r="A4412"/>
    </row>
    <row r="4413" spans="1:1">
      <c r="A4413"/>
    </row>
    <row r="4414" spans="1:1">
      <c r="A4414"/>
    </row>
    <row r="4415" spans="1:1">
      <c r="A4415"/>
    </row>
    <row r="4416" spans="1:1">
      <c r="A4416"/>
    </row>
    <row r="4417" spans="1:1">
      <c r="A4417"/>
    </row>
    <row r="4418" spans="1:1">
      <c r="A4418"/>
    </row>
    <row r="4419" spans="1:1">
      <c r="A4419"/>
    </row>
    <row r="4420" spans="1:1">
      <c r="A4420"/>
    </row>
    <row r="4421" spans="1:1">
      <c r="A4421"/>
    </row>
    <row r="4422" spans="1:1">
      <c r="A4422"/>
    </row>
    <row r="4423" spans="1:1">
      <c r="A4423"/>
    </row>
    <row r="4424" spans="1:1">
      <c r="A4424"/>
    </row>
    <row r="4425" spans="1:1">
      <c r="A4425"/>
    </row>
    <row r="4426" spans="1:1">
      <c r="A4426"/>
    </row>
    <row r="4427" spans="1:1">
      <c r="A4427"/>
    </row>
    <row r="4428" spans="1:1">
      <c r="A4428"/>
    </row>
    <row r="4429" spans="1:1">
      <c r="A4429"/>
    </row>
    <row r="4430" spans="1:1">
      <c r="A4430"/>
    </row>
    <row r="4431" spans="1:1">
      <c r="A4431"/>
    </row>
    <row r="4432" spans="1:1">
      <c r="A4432"/>
    </row>
    <row r="4433" spans="1:1">
      <c r="A4433"/>
    </row>
    <row r="4434" spans="1:1">
      <c r="A4434"/>
    </row>
    <row r="4435" spans="1:1">
      <c r="A4435"/>
    </row>
    <row r="4436" spans="1:1">
      <c r="A4436"/>
    </row>
    <row r="4437" spans="1:1">
      <c r="A4437"/>
    </row>
    <row r="4438" spans="1:1">
      <c r="A4438"/>
    </row>
    <row r="4439" spans="1:1">
      <c r="A4439"/>
    </row>
    <row r="4440" spans="1:1">
      <c r="A4440"/>
    </row>
    <row r="4441" spans="1:1">
      <c r="A4441"/>
    </row>
    <row r="4442" spans="1:1">
      <c r="A4442"/>
    </row>
    <row r="4443" spans="1:1">
      <c r="A4443"/>
    </row>
    <row r="4444" spans="1:1">
      <c r="A4444"/>
    </row>
    <row r="4445" spans="1:1">
      <c r="A4445"/>
    </row>
    <row r="4446" spans="1:1">
      <c r="A4446"/>
    </row>
    <row r="4447" spans="1:1">
      <c r="A4447"/>
    </row>
    <row r="4448" spans="1:1">
      <c r="A4448"/>
    </row>
    <row r="4449" spans="1:1">
      <c r="A4449"/>
    </row>
    <row r="4450" spans="1:1">
      <c r="A4450"/>
    </row>
    <row r="4451" spans="1:1">
      <c r="A4451"/>
    </row>
    <row r="4452" spans="1:1">
      <c r="A4452"/>
    </row>
    <row r="4453" spans="1:1">
      <c r="A4453"/>
    </row>
    <row r="4454" spans="1:1">
      <c r="A4454"/>
    </row>
    <row r="4455" spans="1:1">
      <c r="A4455"/>
    </row>
    <row r="4456" spans="1:1">
      <c r="A4456"/>
    </row>
    <row r="4457" spans="1:1">
      <c r="A4457"/>
    </row>
    <row r="4458" spans="1:1">
      <c r="A4458"/>
    </row>
    <row r="4459" spans="1:1">
      <c r="A4459"/>
    </row>
    <row r="4460" spans="1:1">
      <c r="A4460"/>
    </row>
    <row r="4461" spans="1:1">
      <c r="A4461"/>
    </row>
    <row r="4462" spans="1:1">
      <c r="A4462"/>
    </row>
    <row r="4463" spans="1:1">
      <c r="A4463"/>
    </row>
    <row r="4464" spans="1:1">
      <c r="A4464"/>
    </row>
    <row r="4465" spans="1:1">
      <c r="A4465"/>
    </row>
    <row r="4466" spans="1:1">
      <c r="A4466"/>
    </row>
    <row r="4467" spans="1:1">
      <c r="A4467"/>
    </row>
    <row r="4468" spans="1:1">
      <c r="A4468"/>
    </row>
    <row r="4469" spans="1:1">
      <c r="A4469"/>
    </row>
    <row r="4470" spans="1:1">
      <c r="A4470"/>
    </row>
    <row r="4471" spans="1:1">
      <c r="A4471"/>
    </row>
    <row r="4472" spans="1:1">
      <c r="A4472"/>
    </row>
    <row r="4473" spans="1:1">
      <c r="A4473"/>
    </row>
    <row r="4474" spans="1:1">
      <c r="A4474"/>
    </row>
    <row r="4475" spans="1:1">
      <c r="A4475"/>
    </row>
    <row r="4476" spans="1:1">
      <c r="A4476"/>
    </row>
    <row r="4477" spans="1:1">
      <c r="A4477"/>
    </row>
    <row r="4478" spans="1:1">
      <c r="A4478"/>
    </row>
    <row r="4479" spans="1:1">
      <c r="A4479"/>
    </row>
    <row r="4480" spans="1:1">
      <c r="A4480"/>
    </row>
    <row r="4481" spans="1:1">
      <c r="A4481"/>
    </row>
    <row r="4482" spans="1:1">
      <c r="A4482"/>
    </row>
    <row r="4483" spans="1:1">
      <c r="A4483"/>
    </row>
    <row r="4484" spans="1:1">
      <c r="A4484"/>
    </row>
    <row r="4485" spans="1:1">
      <c r="A4485"/>
    </row>
    <row r="4486" spans="1:1">
      <c r="A4486"/>
    </row>
    <row r="4487" spans="1:1">
      <c r="A4487"/>
    </row>
    <row r="4488" spans="1:1">
      <c r="A4488"/>
    </row>
    <row r="4489" spans="1:1">
      <c r="A4489"/>
    </row>
    <row r="4490" spans="1:1">
      <c r="A4490"/>
    </row>
    <row r="4491" spans="1:1">
      <c r="A4491"/>
    </row>
    <row r="4492" spans="1:1">
      <c r="A4492"/>
    </row>
    <row r="4493" spans="1:1">
      <c r="A4493"/>
    </row>
    <row r="4494" spans="1:1">
      <c r="A4494"/>
    </row>
    <row r="4495" spans="1:1">
      <c r="A4495"/>
    </row>
    <row r="4496" spans="1:1">
      <c r="A4496"/>
    </row>
    <row r="4497" spans="1:1">
      <c r="A4497"/>
    </row>
    <row r="4498" spans="1:1">
      <c r="A4498"/>
    </row>
    <row r="4499" spans="1:1">
      <c r="A4499"/>
    </row>
    <row r="4500" spans="1:1">
      <c r="A4500"/>
    </row>
    <row r="4501" spans="1:1">
      <c r="A4501"/>
    </row>
    <row r="4502" spans="1:1">
      <c r="A4502"/>
    </row>
    <row r="4503" spans="1:1">
      <c r="A4503"/>
    </row>
    <row r="4504" spans="1:1">
      <c r="A4504"/>
    </row>
    <row r="4505" spans="1:1">
      <c r="A4505"/>
    </row>
    <row r="4506" spans="1:1">
      <c r="A4506"/>
    </row>
    <row r="4507" spans="1:1">
      <c r="A4507"/>
    </row>
    <row r="4508" spans="1:1">
      <c r="A4508"/>
    </row>
    <row r="4509" spans="1:1">
      <c r="A4509"/>
    </row>
    <row r="4510" spans="1:1">
      <c r="A4510"/>
    </row>
    <row r="4511" spans="1:1">
      <c r="A4511"/>
    </row>
    <row r="4512" spans="1:1">
      <c r="A4512"/>
    </row>
    <row r="4513" spans="1:1">
      <c r="A4513"/>
    </row>
    <row r="4514" spans="1:1">
      <c r="A4514"/>
    </row>
    <row r="4515" spans="1:1">
      <c r="A4515"/>
    </row>
    <row r="4516" spans="1:1">
      <c r="A4516"/>
    </row>
    <row r="4517" spans="1:1">
      <c r="A4517"/>
    </row>
    <row r="4518" spans="1:1">
      <c r="A4518"/>
    </row>
    <row r="4519" spans="1:1">
      <c r="A4519"/>
    </row>
    <row r="4520" spans="1:1">
      <c r="A4520"/>
    </row>
    <row r="4521" spans="1:1">
      <c r="A4521"/>
    </row>
    <row r="4522" spans="1:1">
      <c r="A4522"/>
    </row>
    <row r="4523" spans="1:1">
      <c r="A4523"/>
    </row>
    <row r="4524" spans="1:1">
      <c r="A4524"/>
    </row>
    <row r="4525" spans="1:1">
      <c r="A4525"/>
    </row>
    <row r="4526" spans="1:1">
      <c r="A4526"/>
    </row>
    <row r="4527" spans="1:1">
      <c r="A4527"/>
    </row>
    <row r="4528" spans="1:1">
      <c r="A4528"/>
    </row>
    <row r="4529" spans="1:1">
      <c r="A4529"/>
    </row>
    <row r="4530" spans="1:1">
      <c r="A4530"/>
    </row>
    <row r="4531" spans="1:1">
      <c r="A4531"/>
    </row>
    <row r="4532" spans="1:1">
      <c r="A4532"/>
    </row>
    <row r="4533" spans="1:1">
      <c r="A4533"/>
    </row>
    <row r="4534" spans="1:1">
      <c r="A4534"/>
    </row>
    <row r="4535" spans="1:1">
      <c r="A4535"/>
    </row>
    <row r="4536" spans="1:1">
      <c r="A4536"/>
    </row>
    <row r="4537" spans="1:1">
      <c r="A4537"/>
    </row>
    <row r="4538" spans="1:1">
      <c r="A4538"/>
    </row>
    <row r="4539" spans="1:1">
      <c r="A4539"/>
    </row>
    <row r="4540" spans="1:1">
      <c r="A4540"/>
    </row>
    <row r="4541" spans="1:1">
      <c r="A4541"/>
    </row>
    <row r="4542" spans="1:1">
      <c r="A4542"/>
    </row>
    <row r="4543" spans="1:1">
      <c r="A4543"/>
    </row>
    <row r="4544" spans="1:1">
      <c r="A4544"/>
    </row>
    <row r="4545" spans="1:1">
      <c r="A4545"/>
    </row>
    <row r="4546" spans="1:1">
      <c r="A4546"/>
    </row>
    <row r="4547" spans="1:1">
      <c r="A4547"/>
    </row>
    <row r="4548" spans="1:1">
      <c r="A4548"/>
    </row>
    <row r="4549" spans="1:1">
      <c r="A4549"/>
    </row>
    <row r="4550" spans="1:1">
      <c r="A4550"/>
    </row>
    <row r="4551" spans="1:1">
      <c r="A4551"/>
    </row>
    <row r="4552" spans="1:1">
      <c r="A4552"/>
    </row>
    <row r="4553" spans="1:1">
      <c r="A4553"/>
    </row>
    <row r="4554" spans="1:1">
      <c r="A4554"/>
    </row>
    <row r="4555" spans="1:1">
      <c r="A4555"/>
    </row>
    <row r="4556" spans="1:1">
      <c r="A4556"/>
    </row>
    <row r="4557" spans="1:1">
      <c r="A4557"/>
    </row>
    <row r="4558" spans="1:1">
      <c r="A4558"/>
    </row>
    <row r="4559" spans="1:1">
      <c r="A4559"/>
    </row>
    <row r="4560" spans="1:1">
      <c r="A4560"/>
    </row>
    <row r="4561" spans="1:1">
      <c r="A4561"/>
    </row>
    <row r="4562" spans="1:1">
      <c r="A4562"/>
    </row>
    <row r="4563" spans="1:1">
      <c r="A4563"/>
    </row>
    <row r="4564" spans="1:1">
      <c r="A4564"/>
    </row>
    <row r="4565" spans="1:1">
      <c r="A4565"/>
    </row>
    <row r="4566" spans="1:1">
      <c r="A4566"/>
    </row>
    <row r="4567" spans="1:1">
      <c r="A4567"/>
    </row>
    <row r="4568" spans="1:1">
      <c r="A4568"/>
    </row>
    <row r="4569" spans="1:1">
      <c r="A4569"/>
    </row>
    <row r="4570" spans="1:1">
      <c r="A4570"/>
    </row>
    <row r="4571" spans="1:1">
      <c r="A4571"/>
    </row>
    <row r="4572" spans="1:1">
      <c r="A4572"/>
    </row>
    <row r="4573" spans="1:1">
      <c r="A4573"/>
    </row>
    <row r="4574" spans="1:1">
      <c r="A4574"/>
    </row>
    <row r="4575" spans="1:1">
      <c r="A4575"/>
    </row>
    <row r="4576" spans="1:1">
      <c r="A4576"/>
    </row>
    <row r="4577" spans="1:1">
      <c r="A4577"/>
    </row>
    <row r="4578" spans="1:1">
      <c r="A4578"/>
    </row>
    <row r="4579" spans="1:1">
      <c r="A4579"/>
    </row>
    <row r="4580" spans="1:1">
      <c r="A4580"/>
    </row>
    <row r="4581" spans="1:1">
      <c r="A4581"/>
    </row>
    <row r="4582" spans="1:1">
      <c r="A4582"/>
    </row>
    <row r="4583" spans="1:1">
      <c r="A4583"/>
    </row>
    <row r="4584" spans="1:1">
      <c r="A4584"/>
    </row>
    <row r="4585" spans="1:1">
      <c r="A4585"/>
    </row>
    <row r="4586" spans="1:1">
      <c r="A4586"/>
    </row>
    <row r="4587" spans="1:1">
      <c r="A4587"/>
    </row>
    <row r="4588" spans="1:1">
      <c r="A4588"/>
    </row>
    <row r="4589" spans="1:1">
      <c r="A4589"/>
    </row>
    <row r="4590" spans="1:1">
      <c r="A4590"/>
    </row>
    <row r="4591" spans="1:1">
      <c r="A4591"/>
    </row>
    <row r="4592" spans="1:1">
      <c r="A4592"/>
    </row>
    <row r="4593" spans="1:1">
      <c r="A4593"/>
    </row>
    <row r="4594" spans="1:1">
      <c r="A4594"/>
    </row>
    <row r="4595" spans="1:1">
      <c r="A4595"/>
    </row>
    <row r="4596" spans="1:1">
      <c r="A4596"/>
    </row>
    <row r="4597" spans="1:1">
      <c r="A4597"/>
    </row>
    <row r="4598" spans="1:1">
      <c r="A4598"/>
    </row>
    <row r="4599" spans="1:1">
      <c r="A4599"/>
    </row>
    <row r="4600" spans="1:1">
      <c r="A4600"/>
    </row>
    <row r="4601" spans="1:1">
      <c r="A4601"/>
    </row>
    <row r="4602" spans="1:1">
      <c r="A4602"/>
    </row>
    <row r="4603" spans="1:1">
      <c r="A4603"/>
    </row>
    <row r="4604" spans="1:1">
      <c r="A4604"/>
    </row>
    <row r="4605" spans="1:1">
      <c r="A4605"/>
    </row>
    <row r="4606" spans="1:1">
      <c r="A4606"/>
    </row>
    <row r="4607" spans="1:1">
      <c r="A4607"/>
    </row>
    <row r="4608" spans="1:1">
      <c r="A4608"/>
    </row>
    <row r="4609" spans="1:1">
      <c r="A4609"/>
    </row>
    <row r="4610" spans="1:1">
      <c r="A4610"/>
    </row>
    <row r="4611" spans="1:1">
      <c r="A4611"/>
    </row>
    <row r="4612" spans="1:1">
      <c r="A4612"/>
    </row>
    <row r="4613" spans="1:1">
      <c r="A4613"/>
    </row>
    <row r="4614" spans="1:1">
      <c r="A4614"/>
    </row>
    <row r="4615" spans="1:1">
      <c r="A4615"/>
    </row>
    <row r="4616" spans="1:1">
      <c r="A4616"/>
    </row>
    <row r="4617" spans="1:1">
      <c r="A4617"/>
    </row>
    <row r="4618" spans="1:1">
      <c r="A4618"/>
    </row>
    <row r="4619" spans="1:1">
      <c r="A4619"/>
    </row>
    <row r="4620" spans="1:1">
      <c r="A4620"/>
    </row>
    <row r="4621" spans="1:1">
      <c r="A4621"/>
    </row>
    <row r="4622" spans="1:1">
      <c r="A4622"/>
    </row>
    <row r="4623" spans="1:1">
      <c r="A4623"/>
    </row>
    <row r="4624" spans="1:1">
      <c r="A4624"/>
    </row>
    <row r="4625" spans="1:1">
      <c r="A4625"/>
    </row>
    <row r="4626" spans="1:1">
      <c r="A4626"/>
    </row>
    <row r="4627" spans="1:1">
      <c r="A4627"/>
    </row>
    <row r="4628" spans="1:1">
      <c r="A4628"/>
    </row>
    <row r="4629" spans="1:1">
      <c r="A4629"/>
    </row>
    <row r="4630" spans="1:1">
      <c r="A4630"/>
    </row>
    <row r="4631" spans="1:1">
      <c r="A4631"/>
    </row>
    <row r="4632" spans="1:1">
      <c r="A4632"/>
    </row>
    <row r="4633" spans="1:1">
      <c r="A4633"/>
    </row>
    <row r="4634" spans="1:1">
      <c r="A4634"/>
    </row>
    <row r="4635" spans="1:1">
      <c r="A4635"/>
    </row>
    <row r="4636" spans="1:1">
      <c r="A4636"/>
    </row>
    <row r="4637" spans="1:1">
      <c r="A4637"/>
    </row>
    <row r="4638" spans="1:1">
      <c r="A4638"/>
    </row>
    <row r="4639" spans="1:1">
      <c r="A4639"/>
    </row>
    <row r="4640" spans="1:1">
      <c r="A4640"/>
    </row>
    <row r="4641" spans="1:1">
      <c r="A4641"/>
    </row>
    <row r="4642" spans="1:1">
      <c r="A4642"/>
    </row>
    <row r="4643" spans="1:1">
      <c r="A4643"/>
    </row>
    <row r="4644" spans="1:1">
      <c r="A4644"/>
    </row>
    <row r="4645" spans="1:1">
      <c r="A4645"/>
    </row>
    <row r="4646" spans="1:1">
      <c r="A4646"/>
    </row>
    <row r="4647" spans="1:1">
      <c r="A4647"/>
    </row>
    <row r="4648" spans="1:1">
      <c r="A4648"/>
    </row>
    <row r="4649" spans="1:1">
      <c r="A4649"/>
    </row>
    <row r="4650" spans="1:1">
      <c r="A4650"/>
    </row>
    <row r="4651" spans="1:1">
      <c r="A4651"/>
    </row>
    <row r="4652" spans="1:1">
      <c r="A4652"/>
    </row>
    <row r="4653" spans="1:1">
      <c r="A4653"/>
    </row>
    <row r="4654" spans="1:1">
      <c r="A4654"/>
    </row>
    <row r="4655" spans="1:1">
      <c r="A4655"/>
    </row>
    <row r="4656" spans="1:1">
      <c r="A4656"/>
    </row>
    <row r="4657" spans="1:1">
      <c r="A4657"/>
    </row>
    <row r="4658" spans="1:1">
      <c r="A4658"/>
    </row>
    <row r="4659" spans="1:1">
      <c r="A4659"/>
    </row>
    <row r="4660" spans="1:1">
      <c r="A4660"/>
    </row>
    <row r="4661" spans="1:1">
      <c r="A4661"/>
    </row>
    <row r="4662" spans="1:1">
      <c r="A4662"/>
    </row>
    <row r="4663" spans="1:1">
      <c r="A4663"/>
    </row>
    <row r="4664" spans="1:1">
      <c r="A4664"/>
    </row>
    <row r="4665" spans="1:1">
      <c r="A4665"/>
    </row>
    <row r="4666" spans="1:1">
      <c r="A4666"/>
    </row>
    <row r="4667" spans="1:1">
      <c r="A4667"/>
    </row>
    <row r="4668" spans="1:1">
      <c r="A4668"/>
    </row>
    <row r="4669" spans="1:1">
      <c r="A4669"/>
    </row>
    <row r="4670" spans="1:1">
      <c r="A4670"/>
    </row>
    <row r="4671" spans="1:1">
      <c r="A4671"/>
    </row>
    <row r="4672" spans="1:1">
      <c r="A4672"/>
    </row>
    <row r="4673" spans="1:1">
      <c r="A4673"/>
    </row>
    <row r="4674" spans="1:1">
      <c r="A4674"/>
    </row>
    <row r="4675" spans="1:1">
      <c r="A4675"/>
    </row>
    <row r="4676" spans="1:1">
      <c r="A4676"/>
    </row>
    <row r="4677" spans="1:1">
      <c r="A4677"/>
    </row>
    <row r="4678" spans="1:1">
      <c r="A4678"/>
    </row>
    <row r="4679" spans="1:1">
      <c r="A4679"/>
    </row>
    <row r="4680" spans="1:1">
      <c r="A4680"/>
    </row>
    <row r="4681" spans="1:1">
      <c r="A4681"/>
    </row>
    <row r="4682" spans="1:1">
      <c r="A4682"/>
    </row>
    <row r="4683" spans="1:1">
      <c r="A4683"/>
    </row>
    <row r="4684" spans="1:1">
      <c r="A4684"/>
    </row>
    <row r="4685" spans="1:1">
      <c r="A4685"/>
    </row>
    <row r="4686" spans="1:1">
      <c r="A4686"/>
    </row>
    <row r="4687" spans="1:1">
      <c r="A4687"/>
    </row>
    <row r="4688" spans="1:1">
      <c r="A4688"/>
    </row>
    <row r="4689" spans="1:1">
      <c r="A4689"/>
    </row>
    <row r="4690" spans="1:1">
      <c r="A4690"/>
    </row>
    <row r="4691" spans="1:1">
      <c r="A4691"/>
    </row>
    <row r="4692" spans="1:1">
      <c r="A4692"/>
    </row>
    <row r="4693" spans="1:1">
      <c r="A4693"/>
    </row>
    <row r="4694" spans="1:1">
      <c r="A4694"/>
    </row>
    <row r="4695" spans="1:1">
      <c r="A4695"/>
    </row>
    <row r="4696" spans="1:1">
      <c r="A4696"/>
    </row>
    <row r="4697" spans="1:1">
      <c r="A4697"/>
    </row>
    <row r="4698" spans="1:1">
      <c r="A4698"/>
    </row>
    <row r="4699" spans="1:1">
      <c r="A4699"/>
    </row>
    <row r="4700" spans="1:1">
      <c r="A4700"/>
    </row>
    <row r="4701" spans="1:1">
      <c r="A4701"/>
    </row>
    <row r="4702" spans="1:1">
      <c r="A4702"/>
    </row>
    <row r="4703" spans="1:1">
      <c r="A4703"/>
    </row>
    <row r="4704" spans="1:1">
      <c r="A4704"/>
    </row>
    <row r="4705" spans="1:1">
      <c r="A4705"/>
    </row>
    <row r="4706" spans="1:1">
      <c r="A4706"/>
    </row>
    <row r="4707" spans="1:1">
      <c r="A4707"/>
    </row>
    <row r="4708" spans="1:1">
      <c r="A4708"/>
    </row>
    <row r="4709" spans="1:1">
      <c r="A4709"/>
    </row>
    <row r="4710" spans="1:1">
      <c r="A4710"/>
    </row>
    <row r="4711" spans="1:1">
      <c r="A4711"/>
    </row>
    <row r="4712" spans="1:1">
      <c r="A4712"/>
    </row>
    <row r="4713" spans="1:1">
      <c r="A4713"/>
    </row>
    <row r="4714" spans="1:1">
      <c r="A4714"/>
    </row>
    <row r="4715" spans="1:1">
      <c r="A4715"/>
    </row>
    <row r="4716" spans="1:1">
      <c r="A4716"/>
    </row>
    <row r="4717" spans="1:1">
      <c r="A4717"/>
    </row>
    <row r="4718" spans="1:1">
      <c r="A4718"/>
    </row>
    <row r="4719" spans="1:1">
      <c r="A4719"/>
    </row>
    <row r="4720" spans="1:1">
      <c r="A4720"/>
    </row>
    <row r="4721" spans="1:1">
      <c r="A4721"/>
    </row>
    <row r="4722" spans="1:1">
      <c r="A4722"/>
    </row>
    <row r="4723" spans="1:1">
      <c r="A4723"/>
    </row>
    <row r="4724" spans="1:1">
      <c r="A4724"/>
    </row>
    <row r="4725" spans="1:1">
      <c r="A4725"/>
    </row>
    <row r="4726" spans="1:1">
      <c r="A4726"/>
    </row>
    <row r="4727" spans="1:1">
      <c r="A4727"/>
    </row>
    <row r="4728" spans="1:1">
      <c r="A4728"/>
    </row>
    <row r="4729" spans="1:1">
      <c r="A4729"/>
    </row>
    <row r="4730" spans="1:1">
      <c r="A4730"/>
    </row>
    <row r="4731" spans="1:1">
      <c r="A4731"/>
    </row>
    <row r="4732" spans="1:1">
      <c r="A4732"/>
    </row>
    <row r="4733" spans="1:1">
      <c r="A4733"/>
    </row>
    <row r="4734" spans="1:1">
      <c r="A4734"/>
    </row>
    <row r="4735" spans="1:1">
      <c r="A4735"/>
    </row>
    <row r="4736" spans="1:1">
      <c r="A4736"/>
    </row>
    <row r="4737" spans="1:1">
      <c r="A4737"/>
    </row>
    <row r="4738" spans="1:1">
      <c r="A4738"/>
    </row>
    <row r="4739" spans="1:1">
      <c r="A4739"/>
    </row>
    <row r="4740" spans="1:1">
      <c r="A4740"/>
    </row>
    <row r="4741" spans="1:1">
      <c r="A4741"/>
    </row>
    <row r="4742" spans="1:1">
      <c r="A4742"/>
    </row>
    <row r="4743" spans="1:1">
      <c r="A4743"/>
    </row>
    <row r="4744" spans="1:1">
      <c r="A4744"/>
    </row>
    <row r="4745" spans="1:1">
      <c r="A4745"/>
    </row>
    <row r="4746" spans="1:1">
      <c r="A4746"/>
    </row>
    <row r="4747" spans="1:1">
      <c r="A4747"/>
    </row>
    <row r="4748" spans="1:1">
      <c r="A4748"/>
    </row>
    <row r="4749" spans="1:1">
      <c r="A4749"/>
    </row>
    <row r="4750" spans="1:1">
      <c r="A4750"/>
    </row>
    <row r="4751" spans="1:1">
      <c r="A4751"/>
    </row>
    <row r="4752" spans="1:1">
      <c r="A4752"/>
    </row>
    <row r="4753" spans="1:1">
      <c r="A4753"/>
    </row>
    <row r="4754" spans="1:1">
      <c r="A4754"/>
    </row>
    <row r="4755" spans="1:1">
      <c r="A4755"/>
    </row>
    <row r="4756" spans="1:1">
      <c r="A4756"/>
    </row>
    <row r="4757" spans="1:1">
      <c r="A4757"/>
    </row>
    <row r="4758" spans="1:1">
      <c r="A4758"/>
    </row>
    <row r="4759" spans="1:1">
      <c r="A4759"/>
    </row>
    <row r="4760" spans="1:1">
      <c r="A4760"/>
    </row>
    <row r="4761" spans="1:1">
      <c r="A4761"/>
    </row>
    <row r="4762" spans="1:1">
      <c r="A4762"/>
    </row>
    <row r="4763" spans="1:1">
      <c r="A4763"/>
    </row>
    <row r="4764" spans="1:1">
      <c r="A4764"/>
    </row>
    <row r="4765" spans="1:1">
      <c r="A4765"/>
    </row>
    <row r="4766" spans="1:1">
      <c r="A4766"/>
    </row>
    <row r="4767" spans="1:1">
      <c r="A4767"/>
    </row>
    <row r="4768" spans="1:1">
      <c r="A4768"/>
    </row>
    <row r="4769" spans="1:1">
      <c r="A4769"/>
    </row>
    <row r="4770" spans="1:1">
      <c r="A4770"/>
    </row>
    <row r="4771" spans="1:1">
      <c r="A4771"/>
    </row>
    <row r="4772" spans="1:1">
      <c r="A4772"/>
    </row>
    <row r="4773" spans="1:1">
      <c r="A4773"/>
    </row>
    <row r="4774" spans="1:1">
      <c r="A4774"/>
    </row>
    <row r="4775" spans="1:1">
      <c r="A4775"/>
    </row>
    <row r="4776" spans="1:1">
      <c r="A4776"/>
    </row>
    <row r="4777" spans="1:1">
      <c r="A4777"/>
    </row>
    <row r="4778" spans="1:1">
      <c r="A4778"/>
    </row>
    <row r="4779" spans="1:1">
      <c r="A4779"/>
    </row>
    <row r="4780" spans="1:1">
      <c r="A4780"/>
    </row>
    <row r="4781" spans="1:1">
      <c r="A4781"/>
    </row>
    <row r="4782" spans="1:1">
      <c r="A4782"/>
    </row>
    <row r="4783" spans="1:1">
      <c r="A4783"/>
    </row>
    <row r="4784" spans="1:1">
      <c r="A4784"/>
    </row>
    <row r="4785" spans="1:1">
      <c r="A4785"/>
    </row>
    <row r="4786" spans="1:1">
      <c r="A4786"/>
    </row>
    <row r="4787" spans="1:1">
      <c r="A4787"/>
    </row>
    <row r="4788" spans="1:1">
      <c r="A4788"/>
    </row>
    <row r="4789" spans="1:1">
      <c r="A4789"/>
    </row>
    <row r="4790" spans="1:1">
      <c r="A4790"/>
    </row>
    <row r="4791" spans="1:1">
      <c r="A4791"/>
    </row>
    <row r="4792" spans="1:1">
      <c r="A4792"/>
    </row>
    <row r="4793" spans="1:1">
      <c r="A4793"/>
    </row>
    <row r="4794" spans="1:1">
      <c r="A4794"/>
    </row>
    <row r="4795" spans="1:1">
      <c r="A4795"/>
    </row>
    <row r="4796" spans="1:1">
      <c r="A4796"/>
    </row>
    <row r="4797" spans="1:1">
      <c r="A4797"/>
    </row>
    <row r="4798" spans="1:1">
      <c r="A4798"/>
    </row>
    <row r="4799" spans="1:1">
      <c r="A4799"/>
    </row>
    <row r="4800" spans="1:1">
      <c r="A4800"/>
    </row>
    <row r="4801" spans="1:1">
      <c r="A4801"/>
    </row>
    <row r="4802" spans="1:1">
      <c r="A4802"/>
    </row>
    <row r="4803" spans="1:1">
      <c r="A4803"/>
    </row>
    <row r="4804" spans="1:1">
      <c r="A4804"/>
    </row>
    <row r="4805" spans="1:1">
      <c r="A4805"/>
    </row>
    <row r="4806" spans="1:1">
      <c r="A4806"/>
    </row>
    <row r="4807" spans="1:1">
      <c r="A4807"/>
    </row>
    <row r="4808" spans="1:1">
      <c r="A4808"/>
    </row>
    <row r="4809" spans="1:1">
      <c r="A4809"/>
    </row>
    <row r="4810" spans="1:1">
      <c r="A4810"/>
    </row>
    <row r="4811" spans="1:1">
      <c r="A4811"/>
    </row>
    <row r="4812" spans="1:1">
      <c r="A4812"/>
    </row>
    <row r="4813" spans="1:1">
      <c r="A4813"/>
    </row>
    <row r="4814" spans="1:1">
      <c r="A4814"/>
    </row>
    <row r="4815" spans="1:1">
      <c r="A4815"/>
    </row>
    <row r="4816" spans="1:1">
      <c r="A4816"/>
    </row>
    <row r="4817" spans="1:1">
      <c r="A4817"/>
    </row>
    <row r="4818" spans="1:1">
      <c r="A4818"/>
    </row>
    <row r="4819" spans="1:1">
      <c r="A4819"/>
    </row>
    <row r="4820" spans="1:1">
      <c r="A4820"/>
    </row>
    <row r="4821" spans="1:1">
      <c r="A4821"/>
    </row>
    <row r="4822" spans="1:1">
      <c r="A4822"/>
    </row>
    <row r="4823" spans="1:1">
      <c r="A4823"/>
    </row>
    <row r="4824" spans="1:1">
      <c r="A4824"/>
    </row>
    <row r="4825" spans="1:1">
      <c r="A4825"/>
    </row>
    <row r="4826" spans="1:1">
      <c r="A4826"/>
    </row>
    <row r="4827" spans="1:1">
      <c r="A4827"/>
    </row>
    <row r="4828" spans="1:1">
      <c r="A4828"/>
    </row>
    <row r="4829" spans="1:1">
      <c r="A4829"/>
    </row>
    <row r="4830" spans="1:1">
      <c r="A4830"/>
    </row>
    <row r="4831" spans="1:1">
      <c r="A4831"/>
    </row>
    <row r="4832" spans="1:1">
      <c r="A4832"/>
    </row>
    <row r="4833" spans="1:1">
      <c r="A4833"/>
    </row>
    <row r="4834" spans="1:1">
      <c r="A4834"/>
    </row>
    <row r="4835" spans="1:1">
      <c r="A4835"/>
    </row>
    <row r="4836" spans="1:1">
      <c r="A4836"/>
    </row>
    <row r="4837" spans="1:1">
      <c r="A4837"/>
    </row>
    <row r="4838" spans="1:1">
      <c r="A4838"/>
    </row>
    <row r="4839" spans="1:1">
      <c r="A4839"/>
    </row>
    <row r="4840" spans="1:1">
      <c r="A4840"/>
    </row>
    <row r="4841" spans="1:1">
      <c r="A4841"/>
    </row>
    <row r="4842" spans="1:1">
      <c r="A4842"/>
    </row>
    <row r="4843" spans="1:1">
      <c r="A4843"/>
    </row>
    <row r="4844" spans="1:1">
      <c r="A4844"/>
    </row>
    <row r="4845" spans="1:1">
      <c r="A4845"/>
    </row>
    <row r="4846" spans="1:1">
      <c r="A4846"/>
    </row>
    <row r="4847" spans="1:1">
      <c r="A4847"/>
    </row>
    <row r="4848" spans="1:1">
      <c r="A4848"/>
    </row>
    <row r="4849" spans="1:1">
      <c r="A4849"/>
    </row>
    <row r="4850" spans="1:1">
      <c r="A4850"/>
    </row>
    <row r="4851" spans="1:1">
      <c r="A4851"/>
    </row>
    <row r="4852" spans="1:1">
      <c r="A4852"/>
    </row>
    <row r="4853" spans="1:1">
      <c r="A4853"/>
    </row>
    <row r="4854" spans="1:1">
      <c r="A4854"/>
    </row>
    <row r="4855" spans="1:1">
      <c r="A4855"/>
    </row>
    <row r="4856" spans="1:1">
      <c r="A4856"/>
    </row>
    <row r="4857" spans="1:1">
      <c r="A4857"/>
    </row>
    <row r="4858" spans="1:1">
      <c r="A4858"/>
    </row>
    <row r="4859" spans="1:1">
      <c r="A4859"/>
    </row>
    <row r="4860" spans="1:1">
      <c r="A4860"/>
    </row>
    <row r="4861" spans="1:1">
      <c r="A4861"/>
    </row>
    <row r="4862" spans="1:1">
      <c r="A4862"/>
    </row>
    <row r="4863" spans="1:1">
      <c r="A4863"/>
    </row>
    <row r="4864" spans="1:1">
      <c r="A4864"/>
    </row>
    <row r="4865" spans="1:1">
      <c r="A4865"/>
    </row>
    <row r="4866" spans="1:1">
      <c r="A4866"/>
    </row>
    <row r="4867" spans="1:1">
      <c r="A4867"/>
    </row>
    <row r="4868" spans="1:1">
      <c r="A4868"/>
    </row>
    <row r="4869" spans="1:1">
      <c r="A4869"/>
    </row>
    <row r="4870" spans="1:1">
      <c r="A4870"/>
    </row>
    <row r="4871" spans="1:1">
      <c r="A4871"/>
    </row>
    <row r="4872" spans="1:1">
      <c r="A4872"/>
    </row>
    <row r="4873" spans="1:1">
      <c r="A4873"/>
    </row>
    <row r="4874" spans="1:1">
      <c r="A4874"/>
    </row>
    <row r="4875" spans="1:1">
      <c r="A4875"/>
    </row>
    <row r="4876" spans="1:1">
      <c r="A4876"/>
    </row>
    <row r="4877" spans="1:1">
      <c r="A4877"/>
    </row>
    <row r="4878" spans="1:1">
      <c r="A4878"/>
    </row>
    <row r="4879" spans="1:1">
      <c r="A4879"/>
    </row>
    <row r="4880" spans="1:1">
      <c r="A4880"/>
    </row>
    <row r="4881" spans="1:1">
      <c r="A4881"/>
    </row>
    <row r="4882" spans="1:1">
      <c r="A4882"/>
    </row>
    <row r="4883" spans="1:1">
      <c r="A4883"/>
    </row>
    <row r="4884" spans="1:1">
      <c r="A4884"/>
    </row>
    <row r="4885" spans="1:1">
      <c r="A4885"/>
    </row>
    <row r="4886" spans="1:1">
      <c r="A4886"/>
    </row>
    <row r="4887" spans="1:1">
      <c r="A4887"/>
    </row>
    <row r="4888" spans="1:1">
      <c r="A4888"/>
    </row>
    <row r="4889" spans="1:1">
      <c r="A4889"/>
    </row>
    <row r="4890" spans="1:1">
      <c r="A4890"/>
    </row>
    <row r="4891" spans="1:1">
      <c r="A4891"/>
    </row>
    <row r="4892" spans="1:1">
      <c r="A4892"/>
    </row>
    <row r="4893" spans="1:1">
      <c r="A4893"/>
    </row>
    <row r="4894" spans="1:1">
      <c r="A4894"/>
    </row>
    <row r="4895" spans="1:1">
      <c r="A4895"/>
    </row>
    <row r="4896" spans="1:1">
      <c r="A4896"/>
    </row>
    <row r="4897" spans="1:1">
      <c r="A4897"/>
    </row>
    <row r="4898" spans="1:1">
      <c r="A4898"/>
    </row>
    <row r="4899" spans="1:1">
      <c r="A4899"/>
    </row>
    <row r="4900" spans="1:1">
      <c r="A4900"/>
    </row>
    <row r="4901" spans="1:1">
      <c r="A4901"/>
    </row>
    <row r="4902" spans="1:1">
      <c r="A4902"/>
    </row>
    <row r="4903" spans="1:1">
      <c r="A4903"/>
    </row>
    <row r="4904" spans="1:1">
      <c r="A4904"/>
    </row>
    <row r="4905" spans="1:1">
      <c r="A4905"/>
    </row>
    <row r="4906" spans="1:1">
      <c r="A4906"/>
    </row>
    <row r="4907" spans="1:1">
      <c r="A4907"/>
    </row>
    <row r="4908" spans="1:1">
      <c r="A4908"/>
    </row>
    <row r="4909" spans="1:1">
      <c r="A4909"/>
    </row>
    <row r="4910" spans="1:1">
      <c r="A4910"/>
    </row>
    <row r="4911" spans="1:1">
      <c r="A4911"/>
    </row>
    <row r="4912" spans="1:1">
      <c r="A4912"/>
    </row>
    <row r="4913" spans="1:1">
      <c r="A4913"/>
    </row>
    <row r="4914" spans="1:1">
      <c r="A4914"/>
    </row>
    <row r="4915" spans="1:1">
      <c r="A4915"/>
    </row>
    <row r="4916" spans="1:1">
      <c r="A4916"/>
    </row>
    <row r="4917" spans="1:1">
      <c r="A4917"/>
    </row>
    <row r="4918" spans="1:1">
      <c r="A4918"/>
    </row>
    <row r="4919" spans="1:1">
      <c r="A4919"/>
    </row>
    <row r="4920" spans="1:1">
      <c r="A4920"/>
    </row>
    <row r="4921" spans="1:1">
      <c r="A4921"/>
    </row>
    <row r="4922" spans="1:1">
      <c r="A4922"/>
    </row>
    <row r="4923" spans="1:1">
      <c r="A4923"/>
    </row>
    <row r="4924" spans="1:1">
      <c r="A4924"/>
    </row>
    <row r="4925" spans="1:1">
      <c r="A4925"/>
    </row>
    <row r="4926" spans="1:1">
      <c r="A4926"/>
    </row>
    <row r="4927" spans="1:1">
      <c r="A4927"/>
    </row>
    <row r="4928" spans="1:1">
      <c r="A4928"/>
    </row>
    <row r="4929" spans="1:1">
      <c r="A4929"/>
    </row>
    <row r="4930" spans="1:1">
      <c r="A4930"/>
    </row>
    <row r="4931" spans="1:1">
      <c r="A4931"/>
    </row>
    <row r="4932" spans="1:1">
      <c r="A4932"/>
    </row>
    <row r="4933" spans="1:1">
      <c r="A4933"/>
    </row>
    <row r="4934" spans="1:1">
      <c r="A4934"/>
    </row>
    <row r="4935" spans="1:1">
      <c r="A4935"/>
    </row>
    <row r="4936" spans="1:1">
      <c r="A4936"/>
    </row>
    <row r="4937" spans="1:1">
      <c r="A4937"/>
    </row>
    <row r="4938" spans="1:1">
      <c r="A4938"/>
    </row>
    <row r="4939" spans="1:1">
      <c r="A4939"/>
    </row>
    <row r="4940" spans="1:1">
      <c r="A4940"/>
    </row>
    <row r="4941" spans="1:1">
      <c r="A4941"/>
    </row>
    <row r="4942" spans="1:1">
      <c r="A4942"/>
    </row>
    <row r="4943" spans="1:1">
      <c r="A4943"/>
    </row>
    <row r="4944" spans="1:1">
      <c r="A4944"/>
    </row>
    <row r="4945" spans="1:1">
      <c r="A4945"/>
    </row>
    <row r="4946" spans="1:1">
      <c r="A4946"/>
    </row>
    <row r="4947" spans="1:1">
      <c r="A4947"/>
    </row>
    <row r="4948" spans="1:1">
      <c r="A4948"/>
    </row>
    <row r="4949" spans="1:1">
      <c r="A4949"/>
    </row>
    <row r="4950" spans="1:1">
      <c r="A4950"/>
    </row>
    <row r="4951" spans="1:1">
      <c r="A4951"/>
    </row>
    <row r="4952" spans="1:1">
      <c r="A4952"/>
    </row>
    <row r="4953" spans="1:1">
      <c r="A4953"/>
    </row>
    <row r="4954" spans="1:1">
      <c r="A4954"/>
    </row>
    <row r="4955" spans="1:1">
      <c r="A4955"/>
    </row>
    <row r="4956" spans="1:1">
      <c r="A4956"/>
    </row>
    <row r="4957" spans="1:1">
      <c r="A4957"/>
    </row>
    <row r="4958" spans="1:1">
      <c r="A4958"/>
    </row>
    <row r="4959" spans="1:1">
      <c r="A4959"/>
    </row>
    <row r="4960" spans="1:1">
      <c r="A4960"/>
    </row>
    <row r="4961" spans="1:1">
      <c r="A4961"/>
    </row>
    <row r="4962" spans="1:1">
      <c r="A4962"/>
    </row>
    <row r="4963" spans="1:1">
      <c r="A4963"/>
    </row>
    <row r="4964" spans="1:1">
      <c r="A4964"/>
    </row>
    <row r="4965" spans="1:1">
      <c r="A4965"/>
    </row>
    <row r="4966" spans="1:1">
      <c r="A4966"/>
    </row>
    <row r="4967" spans="1:1">
      <c r="A4967"/>
    </row>
    <row r="4968" spans="1:1">
      <c r="A4968"/>
    </row>
    <row r="4969" spans="1:1">
      <c r="A4969"/>
    </row>
    <row r="4970" spans="1:1">
      <c r="A4970"/>
    </row>
    <row r="4971" spans="1:1">
      <c r="A4971"/>
    </row>
    <row r="4972" spans="1:1">
      <c r="A4972"/>
    </row>
    <row r="4973" spans="1:1">
      <c r="A4973"/>
    </row>
    <row r="4974" spans="1:1">
      <c r="A4974"/>
    </row>
    <row r="4975" spans="1:1">
      <c r="A4975"/>
    </row>
    <row r="4976" spans="1:1">
      <c r="A4976"/>
    </row>
    <row r="4977" spans="1:1">
      <c r="A4977"/>
    </row>
    <row r="4978" spans="1:1">
      <c r="A4978"/>
    </row>
    <row r="4979" spans="1:1">
      <c r="A4979"/>
    </row>
    <row r="4980" spans="1:1">
      <c r="A4980"/>
    </row>
    <row r="4981" spans="1:1">
      <c r="A4981"/>
    </row>
    <row r="4982" spans="1:1">
      <c r="A4982"/>
    </row>
    <row r="4983" spans="1:1">
      <c r="A4983"/>
    </row>
    <row r="4984" spans="1:1">
      <c r="A4984"/>
    </row>
    <row r="4985" spans="1:1">
      <c r="A4985"/>
    </row>
    <row r="4986" spans="1:1">
      <c r="A4986"/>
    </row>
    <row r="4987" spans="1:1">
      <c r="A4987"/>
    </row>
    <row r="4988" spans="1:1">
      <c r="A4988"/>
    </row>
    <row r="4989" spans="1:1">
      <c r="A4989"/>
    </row>
    <row r="4990" spans="1:1">
      <c r="A4990"/>
    </row>
    <row r="4991" spans="1:1">
      <c r="A4991"/>
    </row>
    <row r="4992" spans="1:1">
      <c r="A4992"/>
    </row>
    <row r="4993" spans="1:1">
      <c r="A4993"/>
    </row>
    <row r="4994" spans="1:1">
      <c r="A4994"/>
    </row>
    <row r="4995" spans="1:1">
      <c r="A4995"/>
    </row>
    <row r="4996" spans="1:1">
      <c r="A4996"/>
    </row>
    <row r="4997" spans="1:1">
      <c r="A4997"/>
    </row>
    <row r="4998" spans="1:1">
      <c r="A4998"/>
    </row>
    <row r="4999" spans="1:1">
      <c r="A4999"/>
    </row>
    <row r="5000" spans="1:1">
      <c r="A5000"/>
    </row>
    <row r="5001" spans="1:1">
      <c r="A5001"/>
    </row>
    <row r="5002" spans="1:1">
      <c r="A5002"/>
    </row>
    <row r="5003" spans="1:1">
      <c r="A5003"/>
    </row>
    <row r="5004" spans="1:1">
      <c r="A5004"/>
    </row>
    <row r="5005" spans="1:1">
      <c r="A5005"/>
    </row>
    <row r="5006" spans="1:1">
      <c r="A5006"/>
    </row>
    <row r="5007" spans="1:1">
      <c r="A5007"/>
    </row>
    <row r="5008" spans="1:1">
      <c r="A5008"/>
    </row>
    <row r="5009" spans="1:1">
      <c r="A5009"/>
    </row>
    <row r="5010" spans="1:1">
      <c r="A5010"/>
    </row>
    <row r="5011" spans="1:1">
      <c r="A5011"/>
    </row>
    <row r="5012" spans="1:1">
      <c r="A5012"/>
    </row>
    <row r="5013" spans="1:1">
      <c r="A5013"/>
    </row>
    <row r="5014" spans="1:1">
      <c r="A5014"/>
    </row>
    <row r="5015" spans="1:1">
      <c r="A5015"/>
    </row>
    <row r="5016" spans="1:1">
      <c r="A5016"/>
    </row>
    <row r="5017" spans="1:1">
      <c r="A5017"/>
    </row>
    <row r="5018" spans="1:1">
      <c r="A5018"/>
    </row>
    <row r="5019" spans="1:1">
      <c r="A5019"/>
    </row>
    <row r="5020" spans="1:1">
      <c r="A5020"/>
    </row>
    <row r="5021" spans="1:1">
      <c r="A5021"/>
    </row>
    <row r="5022" spans="1:1">
      <c r="A5022"/>
    </row>
    <row r="5023" spans="1:1">
      <c r="A5023"/>
    </row>
    <row r="5024" spans="1:1">
      <c r="A5024"/>
    </row>
    <row r="5025" spans="1:1">
      <c r="A5025"/>
    </row>
    <row r="5026" spans="1:1">
      <c r="A5026"/>
    </row>
    <row r="5027" spans="1:1">
      <c r="A5027"/>
    </row>
    <row r="5028" spans="1:1">
      <c r="A5028"/>
    </row>
    <row r="5029" spans="1:1">
      <c r="A5029"/>
    </row>
    <row r="5030" spans="1:1">
      <c r="A5030"/>
    </row>
    <row r="5031" spans="1:1">
      <c r="A5031"/>
    </row>
    <row r="5032" spans="1:1">
      <c r="A5032"/>
    </row>
    <row r="5033" spans="1:1">
      <c r="A5033"/>
    </row>
    <row r="5034" spans="1:1">
      <c r="A5034"/>
    </row>
    <row r="5035" spans="1:1">
      <c r="A5035"/>
    </row>
    <row r="5036" spans="1:1">
      <c r="A5036"/>
    </row>
    <row r="5037" spans="1:1">
      <c r="A5037"/>
    </row>
    <row r="5038" spans="1:1">
      <c r="A5038"/>
    </row>
    <row r="5039" spans="1:1">
      <c r="A5039"/>
    </row>
    <row r="5040" spans="1:1">
      <c r="A5040"/>
    </row>
    <row r="5041" spans="1:1">
      <c r="A5041"/>
    </row>
    <row r="5042" spans="1:1">
      <c r="A5042"/>
    </row>
    <row r="5043" spans="1:1">
      <c r="A5043"/>
    </row>
    <row r="5044" spans="1:1">
      <c r="A5044"/>
    </row>
    <row r="5045" spans="1:1">
      <c r="A5045"/>
    </row>
    <row r="5046" spans="1:1">
      <c r="A5046"/>
    </row>
    <row r="5047" spans="1:1">
      <c r="A5047"/>
    </row>
    <row r="5048" spans="1:1">
      <c r="A5048"/>
    </row>
    <row r="5049" spans="1:1">
      <c r="A5049"/>
    </row>
    <row r="5050" spans="1:1">
      <c r="A5050"/>
    </row>
    <row r="5051" spans="1:1">
      <c r="A5051"/>
    </row>
    <row r="5052" spans="1:1">
      <c r="A5052"/>
    </row>
    <row r="5053" spans="1:1">
      <c r="A5053"/>
    </row>
    <row r="5054" spans="1:1">
      <c r="A5054"/>
    </row>
    <row r="5055" spans="1:1">
      <c r="A5055"/>
    </row>
    <row r="5056" spans="1:1">
      <c r="A5056"/>
    </row>
    <row r="5057" spans="1:1">
      <c r="A5057"/>
    </row>
    <row r="5058" spans="1:1">
      <c r="A5058"/>
    </row>
    <row r="5059" spans="1:1">
      <c r="A5059"/>
    </row>
    <row r="5060" spans="1:1">
      <c r="A5060"/>
    </row>
    <row r="5061" spans="1:1">
      <c r="A5061"/>
    </row>
    <row r="5062" spans="1:1">
      <c r="A5062"/>
    </row>
    <row r="5063" spans="1:1">
      <c r="A5063"/>
    </row>
    <row r="5064" spans="1:1">
      <c r="A5064"/>
    </row>
    <row r="5065" spans="1:1">
      <c r="A5065"/>
    </row>
    <row r="5066" spans="1:1">
      <c r="A5066"/>
    </row>
    <row r="5067" spans="1:1">
      <c r="A5067"/>
    </row>
    <row r="5068" spans="1:1">
      <c r="A5068"/>
    </row>
    <row r="5069" spans="1:1">
      <c r="A5069"/>
    </row>
    <row r="5070" spans="1:1">
      <c r="A5070"/>
    </row>
    <row r="5071" spans="1:1">
      <c r="A5071"/>
    </row>
    <row r="5072" spans="1:1">
      <c r="A5072"/>
    </row>
    <row r="5073" spans="1:1">
      <c r="A5073"/>
    </row>
    <row r="5074" spans="1:1">
      <c r="A5074"/>
    </row>
    <row r="5075" spans="1:1">
      <c r="A5075"/>
    </row>
    <row r="5076" spans="1:1">
      <c r="A5076"/>
    </row>
    <row r="5077" spans="1:1">
      <c r="A5077"/>
    </row>
    <row r="5078" spans="1:1">
      <c r="A5078"/>
    </row>
    <row r="5079" spans="1:1">
      <c r="A5079"/>
    </row>
    <row r="5080" spans="1:1">
      <c r="A5080"/>
    </row>
    <row r="5081" spans="1:1">
      <c r="A5081"/>
    </row>
    <row r="5082" spans="1:1">
      <c r="A5082"/>
    </row>
    <row r="5083" spans="1:1">
      <c r="A5083"/>
    </row>
    <row r="5084" spans="1:1">
      <c r="A5084"/>
    </row>
    <row r="5085" spans="1:1">
      <c r="A5085"/>
    </row>
    <row r="5086" spans="1:1">
      <c r="A5086"/>
    </row>
    <row r="5087" spans="1:1">
      <c r="A5087"/>
    </row>
    <row r="5088" spans="1:1">
      <c r="A5088"/>
    </row>
    <row r="5089" spans="1:1">
      <c r="A5089"/>
    </row>
    <row r="5090" spans="1:1">
      <c r="A5090"/>
    </row>
    <row r="5091" spans="1:1">
      <c r="A5091"/>
    </row>
    <row r="5092" spans="1:1">
      <c r="A5092"/>
    </row>
    <row r="5093" spans="1:1">
      <c r="A5093"/>
    </row>
    <row r="5094" spans="1:1">
      <c r="A5094"/>
    </row>
    <row r="5095" spans="1:1">
      <c r="A5095"/>
    </row>
    <row r="5096" spans="1:1">
      <c r="A5096"/>
    </row>
    <row r="5097" spans="1:1">
      <c r="A5097"/>
    </row>
    <row r="5098" spans="1:1">
      <c r="A5098"/>
    </row>
    <row r="5099" spans="1:1">
      <c r="A5099"/>
    </row>
    <row r="5100" spans="1:1">
      <c r="A5100"/>
    </row>
    <row r="5101" spans="1:1">
      <c r="A5101"/>
    </row>
    <row r="5102" spans="1:1">
      <c r="A5102"/>
    </row>
    <row r="5103" spans="1:1">
      <c r="A5103"/>
    </row>
    <row r="5104" spans="1:1">
      <c r="A5104"/>
    </row>
    <row r="5105" spans="1:1">
      <c r="A5105"/>
    </row>
    <row r="5106" spans="1:1">
      <c r="A5106"/>
    </row>
    <row r="5107" spans="1:1">
      <c r="A5107"/>
    </row>
    <row r="5108" spans="1:1">
      <c r="A5108"/>
    </row>
    <row r="5109" spans="1:1">
      <c r="A5109"/>
    </row>
    <row r="5110" spans="1:1">
      <c r="A5110"/>
    </row>
    <row r="5111" spans="1:1">
      <c r="A5111"/>
    </row>
    <row r="5112" spans="1:1">
      <c r="A5112"/>
    </row>
    <row r="5113" spans="1:1">
      <c r="A5113"/>
    </row>
    <row r="5114" spans="1:1">
      <c r="A5114"/>
    </row>
    <row r="5115" spans="1:1">
      <c r="A5115"/>
    </row>
    <row r="5116" spans="1:1">
      <c r="A5116"/>
    </row>
    <row r="5117" spans="1:1">
      <c r="A5117"/>
    </row>
    <row r="5118" spans="1:1">
      <c r="A5118"/>
    </row>
    <row r="5119" spans="1:1">
      <c r="A5119"/>
    </row>
    <row r="5120" spans="1:1">
      <c r="A5120"/>
    </row>
    <row r="5121" spans="1:1">
      <c r="A5121"/>
    </row>
    <row r="5122" spans="1:1">
      <c r="A5122"/>
    </row>
    <row r="5123" spans="1:1">
      <c r="A5123"/>
    </row>
    <row r="5124" spans="1:1">
      <c r="A5124"/>
    </row>
    <row r="5125" spans="1:1">
      <c r="A5125"/>
    </row>
    <row r="5126" spans="1:1">
      <c r="A5126"/>
    </row>
    <row r="5127" spans="1:1">
      <c r="A5127"/>
    </row>
    <row r="5128" spans="1:1">
      <c r="A5128"/>
    </row>
    <row r="5129" spans="1:1">
      <c r="A5129"/>
    </row>
    <row r="5130" spans="1:1">
      <c r="A5130"/>
    </row>
    <row r="5131" spans="1:1">
      <c r="A5131"/>
    </row>
    <row r="5132" spans="1:1">
      <c r="A5132"/>
    </row>
    <row r="5133" spans="1:1">
      <c r="A5133"/>
    </row>
    <row r="5134" spans="1:1">
      <c r="A5134"/>
    </row>
    <row r="5135" spans="1:1">
      <c r="A5135"/>
    </row>
    <row r="5136" spans="1:1">
      <c r="A5136"/>
    </row>
    <row r="5137" spans="1:1">
      <c r="A5137"/>
    </row>
    <row r="5138" spans="1:1">
      <c r="A5138"/>
    </row>
    <row r="5139" spans="1:1">
      <c r="A5139"/>
    </row>
    <row r="5140" spans="1:1">
      <c r="A5140"/>
    </row>
    <row r="5141" spans="1:1">
      <c r="A5141"/>
    </row>
    <row r="5142" spans="1:1">
      <c r="A5142"/>
    </row>
    <row r="5143" spans="1:1">
      <c r="A5143"/>
    </row>
    <row r="5144" spans="1:1">
      <c r="A5144"/>
    </row>
    <row r="5145" spans="1:1">
      <c r="A5145"/>
    </row>
    <row r="5146" spans="1:1">
      <c r="A5146"/>
    </row>
    <row r="5147" spans="1:1">
      <c r="A5147"/>
    </row>
    <row r="5148" spans="1:1">
      <c r="A5148"/>
    </row>
    <row r="5149" spans="1:1">
      <c r="A5149"/>
    </row>
    <row r="5150" spans="1:1">
      <c r="A5150"/>
    </row>
    <row r="5151" spans="1:1">
      <c r="A5151"/>
    </row>
    <row r="5152" spans="1:1">
      <c r="A5152"/>
    </row>
    <row r="5153" spans="1:1">
      <c r="A5153"/>
    </row>
    <row r="5154" spans="1:1">
      <c r="A5154"/>
    </row>
    <row r="5155" spans="1:1">
      <c r="A5155"/>
    </row>
    <row r="5156" spans="1:1">
      <c r="A5156"/>
    </row>
    <row r="5157" spans="1:1">
      <c r="A5157"/>
    </row>
    <row r="5158" spans="1:1">
      <c r="A5158"/>
    </row>
    <row r="5159" spans="1:1">
      <c r="A5159"/>
    </row>
    <row r="5160" spans="1:1">
      <c r="A5160"/>
    </row>
    <row r="5161" spans="1:1">
      <c r="A5161"/>
    </row>
    <row r="5162" spans="1:1">
      <c r="A5162"/>
    </row>
    <row r="5163" spans="1:1">
      <c r="A5163"/>
    </row>
    <row r="5164" spans="1:1">
      <c r="A5164"/>
    </row>
    <row r="5165" spans="1:1">
      <c r="A5165"/>
    </row>
    <row r="5166" spans="1:1">
      <c r="A5166"/>
    </row>
    <row r="5167" spans="1:1">
      <c r="A5167"/>
    </row>
    <row r="5168" spans="1:1">
      <c r="A5168"/>
    </row>
    <row r="5169" spans="1:1">
      <c r="A5169"/>
    </row>
    <row r="5170" spans="1:1">
      <c r="A5170"/>
    </row>
    <row r="5171" spans="1:1">
      <c r="A5171"/>
    </row>
    <row r="5172" spans="1:1">
      <c r="A5172"/>
    </row>
    <row r="5173" spans="1:1">
      <c r="A5173"/>
    </row>
    <row r="5174" spans="1:1">
      <c r="A5174"/>
    </row>
    <row r="5175" spans="1:1">
      <c r="A5175"/>
    </row>
    <row r="5176" spans="1:1">
      <c r="A5176"/>
    </row>
    <row r="5177" spans="1:1">
      <c r="A5177"/>
    </row>
    <row r="5178" spans="1:1">
      <c r="A5178"/>
    </row>
    <row r="5179" spans="1:1">
      <c r="A5179"/>
    </row>
    <row r="5180" spans="1:1">
      <c r="A5180"/>
    </row>
    <row r="5181" spans="1:1">
      <c r="A5181"/>
    </row>
    <row r="5182" spans="1:1">
      <c r="A5182"/>
    </row>
    <row r="5183" spans="1:1">
      <c r="A5183"/>
    </row>
    <row r="5184" spans="1:1">
      <c r="A5184"/>
    </row>
    <row r="5185" spans="1:1">
      <c r="A5185"/>
    </row>
    <row r="5186" spans="1:1">
      <c r="A5186"/>
    </row>
    <row r="5187" spans="1:1">
      <c r="A5187"/>
    </row>
    <row r="5188" spans="1:1">
      <c r="A5188"/>
    </row>
    <row r="5189" spans="1:1">
      <c r="A5189"/>
    </row>
    <row r="5190" spans="1:1">
      <c r="A5190"/>
    </row>
    <row r="5191" spans="1:1">
      <c r="A5191"/>
    </row>
    <row r="5192" spans="1:1">
      <c r="A5192"/>
    </row>
    <row r="5193" spans="1:1">
      <c r="A5193"/>
    </row>
    <row r="5194" spans="1:1">
      <c r="A5194"/>
    </row>
    <row r="5195" spans="1:1">
      <c r="A5195"/>
    </row>
    <row r="5196" spans="1:1">
      <c r="A5196"/>
    </row>
    <row r="5197" spans="1:1">
      <c r="A5197"/>
    </row>
    <row r="5198" spans="1:1">
      <c r="A5198"/>
    </row>
    <row r="5199" spans="1:1">
      <c r="A5199"/>
    </row>
    <row r="5200" spans="1:1">
      <c r="A5200"/>
    </row>
    <row r="5201" spans="1:1">
      <c r="A5201"/>
    </row>
    <row r="5202" spans="1:1">
      <c r="A5202"/>
    </row>
    <row r="5203" spans="1:1">
      <c r="A5203"/>
    </row>
    <row r="5204" spans="1:1">
      <c r="A5204"/>
    </row>
    <row r="5205" spans="1:1">
      <c r="A5205"/>
    </row>
    <row r="5206" spans="1:1">
      <c r="A5206"/>
    </row>
    <row r="5207" spans="1:1">
      <c r="A5207"/>
    </row>
    <row r="5208" spans="1:1">
      <c r="A5208"/>
    </row>
    <row r="5209" spans="1:1">
      <c r="A5209"/>
    </row>
    <row r="5210" spans="1:1">
      <c r="A5210"/>
    </row>
    <row r="5211" spans="1:1">
      <c r="A5211"/>
    </row>
    <row r="5212" spans="1:1">
      <c r="A5212"/>
    </row>
    <row r="5213" spans="1:1">
      <c r="A5213"/>
    </row>
    <row r="5214" spans="1:1">
      <c r="A5214"/>
    </row>
    <row r="5215" spans="1:1">
      <c r="A5215"/>
    </row>
    <row r="5216" spans="1:1">
      <c r="A5216"/>
    </row>
    <row r="5217" spans="1:1">
      <c r="A5217"/>
    </row>
    <row r="5218" spans="1:1">
      <c r="A5218"/>
    </row>
    <row r="5219" spans="1:1">
      <c r="A5219"/>
    </row>
    <row r="5220" spans="1:1">
      <c r="A5220"/>
    </row>
    <row r="5221" spans="1:1">
      <c r="A5221"/>
    </row>
    <row r="5222" spans="1:1">
      <c r="A5222"/>
    </row>
    <row r="5223" spans="1:1">
      <c r="A5223"/>
    </row>
    <row r="5224" spans="1:1">
      <c r="A5224"/>
    </row>
    <row r="5225" spans="1:1">
      <c r="A5225"/>
    </row>
    <row r="5226" spans="1:1">
      <c r="A5226"/>
    </row>
    <row r="5227" spans="1:1">
      <c r="A5227"/>
    </row>
    <row r="5228" spans="1:1">
      <c r="A5228"/>
    </row>
    <row r="5229" spans="1:1">
      <c r="A5229"/>
    </row>
    <row r="5230" spans="1:1">
      <c r="A5230"/>
    </row>
    <row r="5231" spans="1:1">
      <c r="A5231"/>
    </row>
    <row r="5232" spans="1:1">
      <c r="A5232"/>
    </row>
    <row r="5233" spans="1:1">
      <c r="A5233"/>
    </row>
    <row r="5234" spans="1:1">
      <c r="A5234"/>
    </row>
    <row r="5235" spans="1:1">
      <c r="A5235"/>
    </row>
    <row r="5236" spans="1:1">
      <c r="A5236"/>
    </row>
    <row r="5237" spans="1:1">
      <c r="A5237"/>
    </row>
    <row r="5238" spans="1:1">
      <c r="A5238"/>
    </row>
    <row r="5239" spans="1:1">
      <c r="A5239"/>
    </row>
    <row r="5240" spans="1:1">
      <c r="A5240"/>
    </row>
    <row r="5241" spans="1:1">
      <c r="A5241"/>
    </row>
    <row r="5242" spans="1:1">
      <c r="A5242"/>
    </row>
    <row r="5243" spans="1:1">
      <c r="A5243"/>
    </row>
    <row r="5244" spans="1:1">
      <c r="A5244"/>
    </row>
    <row r="5245" spans="1:1">
      <c r="A5245"/>
    </row>
    <row r="5246" spans="1:1">
      <c r="A5246"/>
    </row>
    <row r="5247" spans="1:1">
      <c r="A5247"/>
    </row>
    <row r="5248" spans="1:1">
      <c r="A5248"/>
    </row>
    <row r="5249" spans="1:1">
      <c r="A5249"/>
    </row>
    <row r="5250" spans="1:1">
      <c r="A5250"/>
    </row>
    <row r="5251" spans="1:1">
      <c r="A5251"/>
    </row>
    <row r="5252" spans="1:1">
      <c r="A5252"/>
    </row>
    <row r="5253" spans="1:1">
      <c r="A5253"/>
    </row>
    <row r="5254" spans="1:1">
      <c r="A5254"/>
    </row>
    <row r="5255" spans="1:1">
      <c r="A5255"/>
    </row>
    <row r="5256" spans="1:1">
      <c r="A5256"/>
    </row>
    <row r="5257" spans="1:1">
      <c r="A5257"/>
    </row>
    <row r="5258" spans="1:1">
      <c r="A5258"/>
    </row>
    <row r="5259" spans="1:1">
      <c r="A5259"/>
    </row>
    <row r="5260" spans="1:1">
      <c r="A5260"/>
    </row>
    <row r="5261" spans="1:1">
      <c r="A5261"/>
    </row>
    <row r="5262" spans="1:1">
      <c r="A5262"/>
    </row>
    <row r="5263" spans="1:1">
      <c r="A5263"/>
    </row>
    <row r="5264" spans="1:1">
      <c r="A5264"/>
    </row>
    <row r="5265" spans="1:1">
      <c r="A5265"/>
    </row>
    <row r="5266" spans="1:1">
      <c r="A5266"/>
    </row>
    <row r="5267" spans="1:1">
      <c r="A5267"/>
    </row>
    <row r="5268" spans="1:1">
      <c r="A5268"/>
    </row>
    <row r="5269" spans="1:1">
      <c r="A5269"/>
    </row>
    <row r="5270" spans="1:1">
      <c r="A5270"/>
    </row>
    <row r="5271" spans="1:1">
      <c r="A5271"/>
    </row>
    <row r="5272" spans="1:1">
      <c r="A5272"/>
    </row>
    <row r="5273" spans="1:1">
      <c r="A5273"/>
    </row>
    <row r="5274" spans="1:1">
      <c r="A5274"/>
    </row>
    <row r="5275" spans="1:1">
      <c r="A5275"/>
    </row>
    <row r="5276" spans="1:1">
      <c r="A5276"/>
    </row>
    <row r="5277" spans="1:1">
      <c r="A5277"/>
    </row>
    <row r="5278" spans="1:1">
      <c r="A5278"/>
    </row>
    <row r="5279" spans="1:1">
      <c r="A5279"/>
    </row>
    <row r="5280" spans="1:1">
      <c r="A5280"/>
    </row>
    <row r="5281" spans="1:1">
      <c r="A5281"/>
    </row>
    <row r="5282" spans="1:1">
      <c r="A5282"/>
    </row>
    <row r="5283" spans="1:1">
      <c r="A5283"/>
    </row>
    <row r="5284" spans="1:1">
      <c r="A5284"/>
    </row>
    <row r="5285" spans="1:1">
      <c r="A5285"/>
    </row>
    <row r="5286" spans="1:1">
      <c r="A5286"/>
    </row>
    <row r="5287" spans="1:1">
      <c r="A5287"/>
    </row>
    <row r="5288" spans="1:1">
      <c r="A5288"/>
    </row>
    <row r="5289" spans="1:1">
      <c r="A5289"/>
    </row>
    <row r="5290" spans="1:1">
      <c r="A5290"/>
    </row>
    <row r="5291" spans="1:1">
      <c r="A5291"/>
    </row>
    <row r="5292" spans="1:1">
      <c r="A5292"/>
    </row>
    <row r="5293" spans="1:1">
      <c r="A5293"/>
    </row>
    <row r="5294" spans="1:1">
      <c r="A5294"/>
    </row>
    <row r="5295" spans="1:1">
      <c r="A5295"/>
    </row>
    <row r="5296" spans="1:1">
      <c r="A5296"/>
    </row>
    <row r="5297" spans="1:1">
      <c r="A5297"/>
    </row>
    <row r="5298" spans="1:1">
      <c r="A5298"/>
    </row>
    <row r="5299" spans="1:1">
      <c r="A5299"/>
    </row>
    <row r="5300" spans="1:1">
      <c r="A5300"/>
    </row>
    <row r="5301" spans="1:1">
      <c r="A5301"/>
    </row>
    <row r="5302" spans="1:1">
      <c r="A5302"/>
    </row>
    <row r="5303" spans="1:1">
      <c r="A5303"/>
    </row>
    <row r="5304" spans="1:1">
      <c r="A5304"/>
    </row>
    <row r="5305" spans="1:1">
      <c r="A5305"/>
    </row>
    <row r="5306" spans="1:1">
      <c r="A5306"/>
    </row>
    <row r="5307" spans="1:1">
      <c r="A5307"/>
    </row>
    <row r="5308" spans="1:1">
      <c r="A5308"/>
    </row>
    <row r="5309" spans="1:1">
      <c r="A5309"/>
    </row>
    <row r="5310" spans="1:1">
      <c r="A5310"/>
    </row>
    <row r="5311" spans="1:1">
      <c r="A5311"/>
    </row>
    <row r="5312" spans="1:1">
      <c r="A5312"/>
    </row>
    <row r="5313" spans="1:1">
      <c r="A5313"/>
    </row>
    <row r="5314" spans="1:1">
      <c r="A5314"/>
    </row>
    <row r="5315" spans="1:1">
      <c r="A5315"/>
    </row>
    <row r="5316" spans="1:1">
      <c r="A5316"/>
    </row>
    <row r="5317" spans="1:1">
      <c r="A5317"/>
    </row>
    <row r="5318" spans="1:1">
      <c r="A5318"/>
    </row>
    <row r="5319" spans="1:1">
      <c r="A5319"/>
    </row>
    <row r="5320" spans="1:1">
      <c r="A5320"/>
    </row>
    <row r="5321" spans="1:1">
      <c r="A5321"/>
    </row>
    <row r="5322" spans="1:1">
      <c r="A5322"/>
    </row>
    <row r="5323" spans="1:1">
      <c r="A5323"/>
    </row>
    <row r="5324" spans="1:1">
      <c r="A5324"/>
    </row>
    <row r="5325" spans="1:1">
      <c r="A5325"/>
    </row>
    <row r="5326" spans="1:1">
      <c r="A5326"/>
    </row>
    <row r="5327" spans="1:1">
      <c r="A5327"/>
    </row>
    <row r="5328" spans="1:1">
      <c r="A5328"/>
    </row>
    <row r="5329" spans="1:1">
      <c r="A5329"/>
    </row>
    <row r="5330" spans="1:1">
      <c r="A5330"/>
    </row>
    <row r="5331" spans="1:1">
      <c r="A5331"/>
    </row>
    <row r="5332" spans="1:1">
      <c r="A5332"/>
    </row>
    <row r="5333" spans="1:1">
      <c r="A5333"/>
    </row>
    <row r="5334" spans="1:1">
      <c r="A5334"/>
    </row>
    <row r="5335" spans="1:1">
      <c r="A5335"/>
    </row>
    <row r="5336" spans="1:1">
      <c r="A5336"/>
    </row>
    <row r="5337" spans="1:1">
      <c r="A5337"/>
    </row>
    <row r="5338" spans="1:1">
      <c r="A5338"/>
    </row>
    <row r="5339" spans="1:1">
      <c r="A5339"/>
    </row>
    <row r="5340" spans="1:1">
      <c r="A5340"/>
    </row>
    <row r="5341" spans="1:1">
      <c r="A5341"/>
    </row>
    <row r="5342" spans="1:1">
      <c r="A5342"/>
    </row>
    <row r="5343" spans="1:1">
      <c r="A5343"/>
    </row>
    <row r="5344" spans="1:1">
      <c r="A5344"/>
    </row>
    <row r="5345" spans="1:1">
      <c r="A5345"/>
    </row>
    <row r="5346" spans="1:1">
      <c r="A5346"/>
    </row>
    <row r="5347" spans="1:1">
      <c r="A5347"/>
    </row>
    <row r="5348" spans="1:1">
      <c r="A5348"/>
    </row>
    <row r="5349" spans="1:1">
      <c r="A5349"/>
    </row>
    <row r="5350" spans="1:1">
      <c r="A5350"/>
    </row>
    <row r="5351" spans="1:1">
      <c r="A5351"/>
    </row>
    <row r="5352" spans="1:1">
      <c r="A5352"/>
    </row>
    <row r="5353" spans="1:1">
      <c r="A5353"/>
    </row>
    <row r="5354" spans="1:1">
      <c r="A5354"/>
    </row>
    <row r="5355" spans="1:1">
      <c r="A5355"/>
    </row>
    <row r="5356" spans="1:1">
      <c r="A5356"/>
    </row>
    <row r="5357" spans="1:1">
      <c r="A5357"/>
    </row>
    <row r="5358" spans="1:1">
      <c r="A5358"/>
    </row>
    <row r="5359" spans="1:1">
      <c r="A5359"/>
    </row>
    <row r="5360" spans="1:1">
      <c r="A5360"/>
    </row>
    <row r="5361" spans="1:1">
      <c r="A5361"/>
    </row>
    <row r="5362" spans="1:1">
      <c r="A5362"/>
    </row>
    <row r="5363" spans="1:1">
      <c r="A5363"/>
    </row>
    <row r="5364" spans="1:1">
      <c r="A5364"/>
    </row>
    <row r="5365" spans="1:1">
      <c r="A5365"/>
    </row>
    <row r="5366" spans="1:1">
      <c r="A5366"/>
    </row>
    <row r="5367" spans="1:1">
      <c r="A5367"/>
    </row>
    <row r="5368" spans="1:1">
      <c r="A5368"/>
    </row>
    <row r="5369" spans="1:1">
      <c r="A5369"/>
    </row>
    <row r="5370" spans="1:1">
      <c r="A5370"/>
    </row>
    <row r="5371" spans="1:1">
      <c r="A5371"/>
    </row>
    <row r="5372" spans="1:1">
      <c r="A5372"/>
    </row>
    <row r="5373" spans="1:1">
      <c r="A5373"/>
    </row>
    <row r="5374" spans="1:1">
      <c r="A5374"/>
    </row>
    <row r="5375" spans="1:1">
      <c r="A5375"/>
    </row>
    <row r="5376" spans="1:1">
      <c r="A5376"/>
    </row>
    <row r="5377" spans="1:1">
      <c r="A5377"/>
    </row>
    <row r="5378" spans="1:1">
      <c r="A5378"/>
    </row>
    <row r="5379" spans="1:1">
      <c r="A5379"/>
    </row>
    <row r="5380" spans="1:1">
      <c r="A5380"/>
    </row>
    <row r="5381" spans="1:1">
      <c r="A5381"/>
    </row>
    <row r="5382" spans="1:1">
      <c r="A5382"/>
    </row>
    <row r="5383" spans="1:1">
      <c r="A5383"/>
    </row>
    <row r="5384" spans="1:1">
      <c r="A5384"/>
    </row>
    <row r="5385" spans="1:1">
      <c r="A5385"/>
    </row>
    <row r="5386" spans="1:1">
      <c r="A5386"/>
    </row>
    <row r="5387" spans="1:1">
      <c r="A5387"/>
    </row>
    <row r="5388" spans="1:1">
      <c r="A5388"/>
    </row>
    <row r="5389" spans="1:1">
      <c r="A5389"/>
    </row>
    <row r="5390" spans="1:1">
      <c r="A5390"/>
    </row>
    <row r="5391" spans="1:1">
      <c r="A5391"/>
    </row>
    <row r="5392" spans="1:1">
      <c r="A5392"/>
    </row>
    <row r="5393" spans="1:1">
      <c r="A5393"/>
    </row>
    <row r="5394" spans="1:1">
      <c r="A5394"/>
    </row>
    <row r="5395" spans="1:1">
      <c r="A5395"/>
    </row>
    <row r="5396" spans="1:1">
      <c r="A5396"/>
    </row>
    <row r="5397" spans="1:1">
      <c r="A5397"/>
    </row>
    <row r="5398" spans="1:1">
      <c r="A5398"/>
    </row>
    <row r="5399" spans="1:1">
      <c r="A5399"/>
    </row>
    <row r="5400" spans="1:1">
      <c r="A5400"/>
    </row>
    <row r="5401" spans="1:1">
      <c r="A5401"/>
    </row>
    <row r="5402" spans="1:1">
      <c r="A5402"/>
    </row>
    <row r="5403" spans="1:1">
      <c r="A5403"/>
    </row>
    <row r="5404" spans="1:1">
      <c r="A5404"/>
    </row>
    <row r="5405" spans="1:1">
      <c r="A5405"/>
    </row>
    <row r="5406" spans="1:1">
      <c r="A5406"/>
    </row>
    <row r="5407" spans="1:1">
      <c r="A5407"/>
    </row>
    <row r="5408" spans="1:1">
      <c r="A5408"/>
    </row>
    <row r="5409" spans="1:1">
      <c r="A5409"/>
    </row>
    <row r="5410" spans="1:1">
      <c r="A5410"/>
    </row>
    <row r="5411" spans="1:1">
      <c r="A5411"/>
    </row>
    <row r="5412" spans="1:1">
      <c r="A5412"/>
    </row>
    <row r="5413" spans="1:1">
      <c r="A5413"/>
    </row>
    <row r="5414" spans="1:1">
      <c r="A5414"/>
    </row>
    <row r="5415" spans="1:1">
      <c r="A5415"/>
    </row>
    <row r="5416" spans="1:1">
      <c r="A5416"/>
    </row>
    <row r="5417" spans="1:1">
      <c r="A5417"/>
    </row>
    <row r="5418" spans="1:1">
      <c r="A5418"/>
    </row>
    <row r="5419" spans="1:1">
      <c r="A5419"/>
    </row>
    <row r="5420" spans="1:1">
      <c r="A5420"/>
    </row>
    <row r="5421" spans="1:1">
      <c r="A5421"/>
    </row>
    <row r="5422" spans="1:1">
      <c r="A5422"/>
    </row>
    <row r="5423" spans="1:1">
      <c r="A5423"/>
    </row>
    <row r="5424" spans="1:1">
      <c r="A5424"/>
    </row>
    <row r="5425" spans="1:1">
      <c r="A5425"/>
    </row>
    <row r="5426" spans="1:1">
      <c r="A5426"/>
    </row>
    <row r="5427" spans="1:1">
      <c r="A5427"/>
    </row>
    <row r="5428" spans="1:1">
      <c r="A5428"/>
    </row>
    <row r="5429" spans="1:1">
      <c r="A5429"/>
    </row>
    <row r="5430" spans="1:1">
      <c r="A5430"/>
    </row>
    <row r="5431" spans="1:1">
      <c r="A5431"/>
    </row>
    <row r="5432" spans="1:1">
      <c r="A5432"/>
    </row>
    <row r="5433" spans="1:1">
      <c r="A5433"/>
    </row>
    <row r="5434" spans="1:1">
      <c r="A5434"/>
    </row>
    <row r="5435" spans="1:1">
      <c r="A5435"/>
    </row>
    <row r="5436" spans="1:1">
      <c r="A5436"/>
    </row>
    <row r="5437" spans="1:1">
      <c r="A5437"/>
    </row>
    <row r="5438" spans="1:1">
      <c r="A5438"/>
    </row>
    <row r="5439" spans="1:1">
      <c r="A5439"/>
    </row>
    <row r="5440" spans="1:1">
      <c r="A5440"/>
    </row>
    <row r="5441" spans="1:1">
      <c r="A5441"/>
    </row>
    <row r="5442" spans="1:1">
      <c r="A5442"/>
    </row>
    <row r="5443" spans="1:1">
      <c r="A5443"/>
    </row>
    <row r="5444" spans="1:1">
      <c r="A5444"/>
    </row>
    <row r="5445" spans="1:1">
      <c r="A5445"/>
    </row>
    <row r="5446" spans="1:1">
      <c r="A5446"/>
    </row>
    <row r="5447" spans="1:1">
      <c r="A5447"/>
    </row>
    <row r="5448" spans="1:1">
      <c r="A5448"/>
    </row>
    <row r="5449" spans="1:1">
      <c r="A5449"/>
    </row>
    <row r="5450" spans="1:1">
      <c r="A5450"/>
    </row>
    <row r="5451" spans="1:1">
      <c r="A5451"/>
    </row>
    <row r="5452" spans="1:1">
      <c r="A5452"/>
    </row>
    <row r="5453" spans="1:1">
      <c r="A5453"/>
    </row>
    <row r="5454" spans="1:1">
      <c r="A5454"/>
    </row>
    <row r="5455" spans="1:1">
      <c r="A5455"/>
    </row>
    <row r="5456" spans="1:1">
      <c r="A5456"/>
    </row>
    <row r="5457" spans="1:1">
      <c r="A5457"/>
    </row>
    <row r="5458" spans="1:1">
      <c r="A5458"/>
    </row>
    <row r="5459" spans="1:1">
      <c r="A5459"/>
    </row>
    <row r="5460" spans="1:1">
      <c r="A5460"/>
    </row>
    <row r="5461" spans="1:1">
      <c r="A5461"/>
    </row>
    <row r="5462" spans="1:1">
      <c r="A5462"/>
    </row>
    <row r="5463" spans="1:1">
      <c r="A5463"/>
    </row>
    <row r="5464" spans="1:1">
      <c r="A5464"/>
    </row>
    <row r="5465" spans="1:1">
      <c r="A5465"/>
    </row>
    <row r="5466" spans="1:1">
      <c r="A5466"/>
    </row>
    <row r="5467" spans="1:1">
      <c r="A5467"/>
    </row>
    <row r="5468" spans="1:1">
      <c r="A5468"/>
    </row>
    <row r="5469" spans="1:1">
      <c r="A5469"/>
    </row>
    <row r="5470" spans="1:1">
      <c r="A5470"/>
    </row>
    <row r="5471" spans="1:1">
      <c r="A5471"/>
    </row>
    <row r="5472" spans="1:1">
      <c r="A5472"/>
    </row>
    <row r="5473" spans="1:1">
      <c r="A5473"/>
    </row>
    <row r="5474" spans="1:1">
      <c r="A5474"/>
    </row>
    <row r="5475" spans="1:1">
      <c r="A5475"/>
    </row>
    <row r="5476" spans="1:1">
      <c r="A5476"/>
    </row>
    <row r="5477" spans="1:1">
      <c r="A5477"/>
    </row>
    <row r="5478" spans="1:1">
      <c r="A5478"/>
    </row>
    <row r="5479" spans="1:1">
      <c r="A5479"/>
    </row>
    <row r="5480" spans="1:1">
      <c r="A5480"/>
    </row>
    <row r="5481" spans="1:1">
      <c r="A5481"/>
    </row>
    <row r="5482" spans="1:1">
      <c r="A5482"/>
    </row>
    <row r="5483" spans="1:1">
      <c r="A5483"/>
    </row>
    <row r="5484" spans="1:1">
      <c r="A5484"/>
    </row>
    <row r="5485" spans="1:1">
      <c r="A5485"/>
    </row>
    <row r="5486" spans="1:1">
      <c r="A5486"/>
    </row>
    <row r="5487" spans="1:1">
      <c r="A5487"/>
    </row>
    <row r="5488" spans="1:1">
      <c r="A5488"/>
    </row>
    <row r="5489" spans="1:1">
      <c r="A5489"/>
    </row>
    <row r="5490" spans="1:1">
      <c r="A5490"/>
    </row>
    <row r="5491" spans="1:1">
      <c r="A5491"/>
    </row>
    <row r="5492" spans="1:1">
      <c r="A5492"/>
    </row>
    <row r="5493" spans="1:1">
      <c r="A5493"/>
    </row>
    <row r="5494" spans="1:1">
      <c r="A5494"/>
    </row>
    <row r="5495" spans="1:1">
      <c r="A5495"/>
    </row>
    <row r="5496" spans="1:1">
      <c r="A5496"/>
    </row>
    <row r="5497" spans="1:1">
      <c r="A5497"/>
    </row>
    <row r="5498" spans="1:1">
      <c r="A5498"/>
    </row>
    <row r="5499" spans="1:1">
      <c r="A5499"/>
    </row>
    <row r="5500" spans="1:1">
      <c r="A5500"/>
    </row>
    <row r="5501" spans="1:1">
      <c r="A5501"/>
    </row>
    <row r="5502" spans="1:1">
      <c r="A5502"/>
    </row>
    <row r="5503" spans="1:1">
      <c r="A5503"/>
    </row>
    <row r="5504" spans="1:1">
      <c r="A5504"/>
    </row>
    <row r="5505" spans="1:1">
      <c r="A5505"/>
    </row>
    <row r="5506" spans="1:1">
      <c r="A5506"/>
    </row>
    <row r="5507" spans="1:1">
      <c r="A5507"/>
    </row>
    <row r="5508" spans="1:1">
      <c r="A5508"/>
    </row>
    <row r="5509" spans="1:1">
      <c r="A5509"/>
    </row>
    <row r="5510" spans="1:1">
      <c r="A5510"/>
    </row>
    <row r="5511" spans="1:1">
      <c r="A5511"/>
    </row>
    <row r="5512" spans="1:1">
      <c r="A5512"/>
    </row>
    <row r="5513" spans="1:1">
      <c r="A5513"/>
    </row>
    <row r="5514" spans="1:1">
      <c r="A5514"/>
    </row>
    <row r="5515" spans="1:1">
      <c r="A5515"/>
    </row>
    <row r="5516" spans="1:1">
      <c r="A5516"/>
    </row>
    <row r="5517" spans="1:1">
      <c r="A5517"/>
    </row>
    <row r="5518" spans="1:1">
      <c r="A5518"/>
    </row>
    <row r="5519" spans="1:1">
      <c r="A5519"/>
    </row>
    <row r="5520" spans="1:1">
      <c r="A5520"/>
    </row>
    <row r="5521" spans="1:1">
      <c r="A5521"/>
    </row>
    <row r="5522" spans="1:1">
      <c r="A5522"/>
    </row>
    <row r="5523" spans="1:1">
      <c r="A5523"/>
    </row>
    <row r="5524" spans="1:1">
      <c r="A5524"/>
    </row>
    <row r="5525" spans="1:1">
      <c r="A5525"/>
    </row>
    <row r="5526" spans="1:1">
      <c r="A5526"/>
    </row>
    <row r="5527" spans="1:1">
      <c r="A5527"/>
    </row>
    <row r="5528" spans="1:1">
      <c r="A5528"/>
    </row>
    <row r="5529" spans="1:1">
      <c r="A5529"/>
    </row>
    <row r="5530" spans="1:1">
      <c r="A5530"/>
    </row>
    <row r="5531" spans="1:1">
      <c r="A5531"/>
    </row>
    <row r="5532" spans="1:1">
      <c r="A5532"/>
    </row>
    <row r="5533" spans="1:1">
      <c r="A5533"/>
    </row>
    <row r="5534" spans="1:1">
      <c r="A5534"/>
    </row>
    <row r="5535" spans="1:1">
      <c r="A5535"/>
    </row>
    <row r="5536" spans="1:1">
      <c r="A5536"/>
    </row>
    <row r="5537" spans="1:1">
      <c r="A5537"/>
    </row>
    <row r="5538" spans="1:1">
      <c r="A5538"/>
    </row>
    <row r="5539" spans="1:1">
      <c r="A5539"/>
    </row>
    <row r="5540" spans="1:1">
      <c r="A5540"/>
    </row>
    <row r="5541" spans="1:1">
      <c r="A5541"/>
    </row>
    <row r="5542" spans="1:1">
      <c r="A5542"/>
    </row>
    <row r="5543" spans="1:1">
      <c r="A5543"/>
    </row>
    <row r="5544" spans="1:1">
      <c r="A5544"/>
    </row>
    <row r="5545" spans="1:1">
      <c r="A5545"/>
    </row>
    <row r="5546" spans="1:1">
      <c r="A5546"/>
    </row>
    <row r="5547" spans="1:1">
      <c r="A5547"/>
    </row>
    <row r="5548" spans="1:1">
      <c r="A5548"/>
    </row>
    <row r="5549" spans="1:1">
      <c r="A5549"/>
    </row>
    <row r="5550" spans="1:1">
      <c r="A5550"/>
    </row>
    <row r="5551" spans="1:1">
      <c r="A5551"/>
    </row>
    <row r="5552" spans="1:1">
      <c r="A5552"/>
    </row>
    <row r="5553" spans="1:1">
      <c r="A5553"/>
    </row>
    <row r="5554" spans="1:1">
      <c r="A5554"/>
    </row>
    <row r="5555" spans="1:1">
      <c r="A5555"/>
    </row>
    <row r="5556" spans="1:1">
      <c r="A5556"/>
    </row>
    <row r="5557" spans="1:1">
      <c r="A5557"/>
    </row>
    <row r="5558" spans="1:1">
      <c r="A5558"/>
    </row>
    <row r="5559" spans="1:1">
      <c r="A5559"/>
    </row>
    <row r="5560" spans="1:1">
      <c r="A5560"/>
    </row>
    <row r="5561" spans="1:1">
      <c r="A5561"/>
    </row>
    <row r="5562" spans="1:1">
      <c r="A5562"/>
    </row>
    <row r="5563" spans="1:1">
      <c r="A5563"/>
    </row>
    <row r="5564" spans="1:1">
      <c r="A5564"/>
    </row>
    <row r="5565" spans="1:1">
      <c r="A5565"/>
    </row>
    <row r="5566" spans="1:1">
      <c r="A5566"/>
    </row>
    <row r="5567" spans="1:1">
      <c r="A5567"/>
    </row>
    <row r="5568" spans="1:1">
      <c r="A5568"/>
    </row>
    <row r="5569" spans="1:1">
      <c r="A5569"/>
    </row>
    <row r="5570" spans="1:1">
      <c r="A5570"/>
    </row>
    <row r="5571" spans="1:1">
      <c r="A5571"/>
    </row>
    <row r="5572" spans="1:1">
      <c r="A5572"/>
    </row>
    <row r="5573" spans="1:1">
      <c r="A5573"/>
    </row>
    <row r="5574" spans="1:1">
      <c r="A5574"/>
    </row>
    <row r="5575" spans="1:1">
      <c r="A5575"/>
    </row>
    <row r="5576" spans="1:1">
      <c r="A5576"/>
    </row>
    <row r="5577" spans="1:1">
      <c r="A5577"/>
    </row>
    <row r="5578" spans="1:1">
      <c r="A5578"/>
    </row>
    <row r="5579" spans="1:1">
      <c r="A5579"/>
    </row>
    <row r="5580" spans="1:1">
      <c r="A5580"/>
    </row>
    <row r="5581" spans="1:1">
      <c r="A5581"/>
    </row>
    <row r="5582" spans="1:1">
      <c r="A5582"/>
    </row>
    <row r="5583" spans="1:1">
      <c r="A5583"/>
    </row>
    <row r="5584" spans="1:1">
      <c r="A5584"/>
    </row>
    <row r="5585" spans="1:1">
      <c r="A5585"/>
    </row>
    <row r="5586" spans="1:1">
      <c r="A5586"/>
    </row>
    <row r="5587" spans="1:1">
      <c r="A5587"/>
    </row>
    <row r="5588" spans="1:1">
      <c r="A5588"/>
    </row>
    <row r="5589" spans="1:1">
      <c r="A5589"/>
    </row>
    <row r="5590" spans="1:1">
      <c r="A5590"/>
    </row>
    <row r="5591" spans="1:1">
      <c r="A5591"/>
    </row>
    <row r="5592" spans="1:1">
      <c r="A5592"/>
    </row>
    <row r="5593" spans="1:1">
      <c r="A5593"/>
    </row>
    <row r="5594" spans="1:1">
      <c r="A5594"/>
    </row>
    <row r="5595" spans="1:1">
      <c r="A5595"/>
    </row>
    <row r="5596" spans="1:1">
      <c r="A5596"/>
    </row>
    <row r="5597" spans="1:1">
      <c r="A5597"/>
    </row>
    <row r="5598" spans="1:1">
      <c r="A5598"/>
    </row>
    <row r="5599" spans="1:1">
      <c r="A5599"/>
    </row>
    <row r="5600" spans="1:1">
      <c r="A5600"/>
    </row>
    <row r="5601" spans="1:1">
      <c r="A5601"/>
    </row>
    <row r="5602" spans="1:1">
      <c r="A5602"/>
    </row>
    <row r="5603" spans="1:1">
      <c r="A5603"/>
    </row>
    <row r="5604" spans="1:1">
      <c r="A5604"/>
    </row>
    <row r="5605" spans="1:1">
      <c r="A5605"/>
    </row>
    <row r="5606" spans="1:1">
      <c r="A5606"/>
    </row>
    <row r="5607" spans="1:1">
      <c r="A5607"/>
    </row>
    <row r="5608" spans="1:1">
      <c r="A5608"/>
    </row>
    <row r="5609" spans="1:1">
      <c r="A5609"/>
    </row>
    <row r="5610" spans="1:1">
      <c r="A5610"/>
    </row>
    <row r="5611" spans="1:1">
      <c r="A5611"/>
    </row>
    <row r="5612" spans="1:1">
      <c r="A5612"/>
    </row>
    <row r="5613" spans="1:1">
      <c r="A5613"/>
    </row>
    <row r="5614" spans="1:1">
      <c r="A5614"/>
    </row>
    <row r="5615" spans="1:1">
      <c r="A5615"/>
    </row>
    <row r="5616" spans="1:1">
      <c r="A5616"/>
    </row>
    <row r="5617" spans="1:1">
      <c r="A5617"/>
    </row>
    <row r="5618" spans="1:1">
      <c r="A5618"/>
    </row>
    <row r="5619" spans="1:1">
      <c r="A5619"/>
    </row>
    <row r="5620" spans="1:1">
      <c r="A5620"/>
    </row>
    <row r="5621" spans="1:1">
      <c r="A5621"/>
    </row>
    <row r="5622" spans="1:1">
      <c r="A5622"/>
    </row>
    <row r="5623" spans="1:1">
      <c r="A5623"/>
    </row>
    <row r="5624" spans="1:1">
      <c r="A5624"/>
    </row>
    <row r="5625" spans="1:1">
      <c r="A5625"/>
    </row>
    <row r="5626" spans="1:1">
      <c r="A5626"/>
    </row>
    <row r="5627" spans="1:1">
      <c r="A5627"/>
    </row>
    <row r="5628" spans="1:1">
      <c r="A5628"/>
    </row>
    <row r="5629" spans="1:1">
      <c r="A5629"/>
    </row>
    <row r="5630" spans="1:1">
      <c r="A5630"/>
    </row>
    <row r="5631" spans="1:1">
      <c r="A5631"/>
    </row>
    <row r="5632" spans="1:1">
      <c r="A5632"/>
    </row>
    <row r="5633" spans="1:1">
      <c r="A5633"/>
    </row>
    <row r="5634" spans="1:1">
      <c r="A5634"/>
    </row>
    <row r="5635" spans="1:1">
      <c r="A5635"/>
    </row>
    <row r="5636" spans="1:1">
      <c r="A5636"/>
    </row>
    <row r="5637" spans="1:1">
      <c r="A5637"/>
    </row>
    <row r="5638" spans="1:1">
      <c r="A5638"/>
    </row>
    <row r="5639" spans="1:1">
      <c r="A5639"/>
    </row>
    <row r="5640" spans="1:1">
      <c r="A5640"/>
    </row>
    <row r="5641" spans="1:1">
      <c r="A5641"/>
    </row>
    <row r="5642" spans="1:1">
      <c r="A5642"/>
    </row>
    <row r="5643" spans="1:1">
      <c r="A5643"/>
    </row>
    <row r="5644" spans="1:1">
      <c r="A5644"/>
    </row>
    <row r="5645" spans="1:1">
      <c r="A5645"/>
    </row>
    <row r="5646" spans="1:1">
      <c r="A5646"/>
    </row>
    <row r="5647" spans="1:1">
      <c r="A5647"/>
    </row>
    <row r="5648" spans="1:1">
      <c r="A5648"/>
    </row>
    <row r="5649" spans="1:1">
      <c r="A5649"/>
    </row>
    <row r="5650" spans="1:1">
      <c r="A5650"/>
    </row>
    <row r="5651" spans="1:1">
      <c r="A5651"/>
    </row>
    <row r="5652" spans="1:1">
      <c r="A5652"/>
    </row>
    <row r="5653" spans="1:1">
      <c r="A5653"/>
    </row>
    <row r="5654" spans="1:1">
      <c r="A5654"/>
    </row>
    <row r="5655" spans="1:1">
      <c r="A5655"/>
    </row>
    <row r="5656" spans="1:1">
      <c r="A5656"/>
    </row>
    <row r="5657" spans="1:1">
      <c r="A5657"/>
    </row>
    <row r="5658" spans="1:1">
      <c r="A5658"/>
    </row>
    <row r="5659" spans="1:1">
      <c r="A5659"/>
    </row>
    <row r="5660" spans="1:1">
      <c r="A5660"/>
    </row>
    <row r="5661" spans="1:1">
      <c r="A5661"/>
    </row>
    <row r="5662" spans="1:1">
      <c r="A5662"/>
    </row>
    <row r="5663" spans="1:1">
      <c r="A5663"/>
    </row>
    <row r="5664" spans="1:1">
      <c r="A5664"/>
    </row>
    <row r="5665" spans="1:1">
      <c r="A5665"/>
    </row>
    <row r="5666" spans="1:1">
      <c r="A5666"/>
    </row>
    <row r="5667" spans="1:1">
      <c r="A5667"/>
    </row>
    <row r="5668" spans="1:1">
      <c r="A5668"/>
    </row>
    <row r="5669" spans="1:1">
      <c r="A5669"/>
    </row>
    <row r="5670" spans="1:1">
      <c r="A5670"/>
    </row>
    <row r="5671" spans="1:1">
      <c r="A5671"/>
    </row>
    <row r="5672" spans="1:1">
      <c r="A5672"/>
    </row>
    <row r="5673" spans="1:1">
      <c r="A5673"/>
    </row>
    <row r="5674" spans="1:1">
      <c r="A5674"/>
    </row>
    <row r="5675" spans="1:1">
      <c r="A5675"/>
    </row>
    <row r="5676" spans="1:1">
      <c r="A5676"/>
    </row>
    <row r="5677" spans="1:1">
      <c r="A5677"/>
    </row>
    <row r="5678" spans="1:1">
      <c r="A5678"/>
    </row>
    <row r="5679" spans="1:1">
      <c r="A5679"/>
    </row>
    <row r="5680" spans="1:1">
      <c r="A5680"/>
    </row>
    <row r="5681" spans="1:1">
      <c r="A5681"/>
    </row>
    <row r="5682" spans="1:1">
      <c r="A5682"/>
    </row>
    <row r="5683" spans="1:1">
      <c r="A5683"/>
    </row>
    <row r="5684" spans="1:1">
      <c r="A5684"/>
    </row>
    <row r="5685" spans="1:1">
      <c r="A5685"/>
    </row>
    <row r="5686" spans="1:1">
      <c r="A5686"/>
    </row>
    <row r="5687" spans="1:1">
      <c r="A5687"/>
    </row>
    <row r="5688" spans="1:1">
      <c r="A5688"/>
    </row>
    <row r="5689" spans="1:1">
      <c r="A5689"/>
    </row>
    <row r="5690" spans="1:1">
      <c r="A5690"/>
    </row>
    <row r="5691" spans="1:1">
      <c r="A5691"/>
    </row>
    <row r="5692" spans="1:1">
      <c r="A5692"/>
    </row>
    <row r="5693" spans="1:1">
      <c r="A5693"/>
    </row>
    <row r="5694" spans="1:1">
      <c r="A5694"/>
    </row>
    <row r="5695" spans="1:1">
      <c r="A5695"/>
    </row>
    <row r="5696" spans="1:1">
      <c r="A5696"/>
    </row>
    <row r="5697" spans="1:1">
      <c r="A5697"/>
    </row>
    <row r="5698" spans="1:1">
      <c r="A5698"/>
    </row>
    <row r="5699" spans="1:1">
      <c r="A5699"/>
    </row>
    <row r="5700" spans="1:1">
      <c r="A5700"/>
    </row>
    <row r="5701" spans="1:1">
      <c r="A5701"/>
    </row>
    <row r="5702" spans="1:1">
      <c r="A5702"/>
    </row>
    <row r="5703" spans="1:1">
      <c r="A5703"/>
    </row>
    <row r="5704" spans="1:1">
      <c r="A5704"/>
    </row>
    <row r="5705" spans="1:1">
      <c r="A5705"/>
    </row>
    <row r="5706" spans="1:1">
      <c r="A5706"/>
    </row>
    <row r="5707" spans="1:1">
      <c r="A5707"/>
    </row>
    <row r="5708" spans="1:1">
      <c r="A5708"/>
    </row>
    <row r="5709" spans="1:1">
      <c r="A5709"/>
    </row>
    <row r="5710" spans="1:1">
      <c r="A5710"/>
    </row>
    <row r="5711" spans="1:1">
      <c r="A5711"/>
    </row>
    <row r="5712" spans="1:1">
      <c r="A5712"/>
    </row>
    <row r="5713" spans="1:1">
      <c r="A5713"/>
    </row>
    <row r="5714" spans="1:1">
      <c r="A5714"/>
    </row>
    <row r="5715" spans="1:1">
      <c r="A5715"/>
    </row>
    <row r="5716" spans="1:1">
      <c r="A5716"/>
    </row>
    <row r="5717" spans="1:1">
      <c r="A5717"/>
    </row>
    <row r="5718" spans="1:1">
      <c r="A5718"/>
    </row>
    <row r="5719" spans="1:1">
      <c r="A5719"/>
    </row>
    <row r="5720" spans="1:1">
      <c r="A5720"/>
    </row>
    <row r="5721" spans="1:1">
      <c r="A5721"/>
    </row>
    <row r="5722" spans="1:1">
      <c r="A5722"/>
    </row>
    <row r="5723" spans="1:1">
      <c r="A5723"/>
    </row>
    <row r="5724" spans="1:1">
      <c r="A5724"/>
    </row>
    <row r="5725" spans="1:1">
      <c r="A5725"/>
    </row>
    <row r="5726" spans="1:1">
      <c r="A5726"/>
    </row>
    <row r="5727" spans="1:1">
      <c r="A5727"/>
    </row>
    <row r="5728" spans="1:1">
      <c r="A5728"/>
    </row>
    <row r="5729" spans="1:1">
      <c r="A5729"/>
    </row>
    <row r="5730" spans="1:1">
      <c r="A5730"/>
    </row>
    <row r="5731" spans="1:1">
      <c r="A5731"/>
    </row>
    <row r="5732" spans="1:1">
      <c r="A5732"/>
    </row>
    <row r="5733" spans="1:1">
      <c r="A5733"/>
    </row>
    <row r="5734" spans="1:1">
      <c r="A5734"/>
    </row>
    <row r="5735" spans="1:1">
      <c r="A5735"/>
    </row>
    <row r="5736" spans="1:1">
      <c r="A5736"/>
    </row>
    <row r="5737" spans="1:1">
      <c r="A5737"/>
    </row>
    <row r="5738" spans="1:1">
      <c r="A5738"/>
    </row>
    <row r="5739" spans="1:1">
      <c r="A5739"/>
    </row>
    <row r="5740" spans="1:1">
      <c r="A5740"/>
    </row>
    <row r="5741" spans="1:1">
      <c r="A5741"/>
    </row>
    <row r="5742" spans="1:1">
      <c r="A5742"/>
    </row>
    <row r="5743" spans="1:1">
      <c r="A5743"/>
    </row>
    <row r="5744" spans="1:1">
      <c r="A5744"/>
    </row>
    <row r="5745" spans="1:1">
      <c r="A5745"/>
    </row>
    <row r="5746" spans="1:1">
      <c r="A5746"/>
    </row>
    <row r="5747" spans="1:1">
      <c r="A5747"/>
    </row>
    <row r="5748" spans="1:1">
      <c r="A5748"/>
    </row>
    <row r="5749" spans="1:1">
      <c r="A5749"/>
    </row>
    <row r="5750" spans="1:1">
      <c r="A5750"/>
    </row>
    <row r="5751" spans="1:1">
      <c r="A5751"/>
    </row>
    <row r="5752" spans="1:1">
      <c r="A5752"/>
    </row>
    <row r="5753" spans="1:1">
      <c r="A5753"/>
    </row>
    <row r="5754" spans="1:1">
      <c r="A5754"/>
    </row>
    <row r="5755" spans="1:1">
      <c r="A5755"/>
    </row>
    <row r="5756" spans="1:1">
      <c r="A5756"/>
    </row>
    <row r="5757" spans="1:1">
      <c r="A5757"/>
    </row>
    <row r="5758" spans="1:1">
      <c r="A5758"/>
    </row>
    <row r="5759" spans="1:1">
      <c r="A5759"/>
    </row>
    <row r="5760" spans="1:1">
      <c r="A5760"/>
    </row>
    <row r="5761" spans="1:1">
      <c r="A5761"/>
    </row>
    <row r="5762" spans="1:1">
      <c r="A5762"/>
    </row>
    <row r="5763" spans="1:1">
      <c r="A5763"/>
    </row>
    <row r="5764" spans="1:1">
      <c r="A5764"/>
    </row>
    <row r="5765" spans="1:1">
      <c r="A5765"/>
    </row>
    <row r="5766" spans="1:1">
      <c r="A5766"/>
    </row>
    <row r="5767" spans="1:1">
      <c r="A5767"/>
    </row>
    <row r="5768" spans="1:1">
      <c r="A5768"/>
    </row>
    <row r="5769" spans="1:1">
      <c r="A5769"/>
    </row>
    <row r="5770" spans="1:1">
      <c r="A5770"/>
    </row>
    <row r="5771" spans="1:1">
      <c r="A5771"/>
    </row>
    <row r="5772" spans="1:1">
      <c r="A5772"/>
    </row>
    <row r="5773" spans="1:1">
      <c r="A5773"/>
    </row>
    <row r="5774" spans="1:1">
      <c r="A5774"/>
    </row>
    <row r="5775" spans="1:1">
      <c r="A5775"/>
    </row>
    <row r="5776" spans="1:1">
      <c r="A5776"/>
    </row>
    <row r="5777" spans="1:1">
      <c r="A5777"/>
    </row>
    <row r="5778" spans="1:1">
      <c r="A5778"/>
    </row>
    <row r="5779" spans="1:1">
      <c r="A5779"/>
    </row>
    <row r="5780" spans="1:1">
      <c r="A5780"/>
    </row>
    <row r="5781" spans="1:1">
      <c r="A5781"/>
    </row>
    <row r="5782" spans="1:1">
      <c r="A5782"/>
    </row>
    <row r="5783" spans="1:1">
      <c r="A5783"/>
    </row>
    <row r="5784" spans="1:1">
      <c r="A5784"/>
    </row>
    <row r="5785" spans="1:1">
      <c r="A5785"/>
    </row>
    <row r="5786" spans="1:1">
      <c r="A5786"/>
    </row>
    <row r="5787" spans="1:1">
      <c r="A5787"/>
    </row>
    <row r="5788" spans="1:1">
      <c r="A5788"/>
    </row>
    <row r="5789" spans="1:1">
      <c r="A5789"/>
    </row>
    <row r="5790" spans="1:1">
      <c r="A5790"/>
    </row>
    <row r="5791" spans="1:1">
      <c r="A5791"/>
    </row>
    <row r="5792" spans="1:1">
      <c r="A5792"/>
    </row>
    <row r="5793" spans="1:1">
      <c r="A5793"/>
    </row>
    <row r="5794" spans="1:1">
      <c r="A5794"/>
    </row>
    <row r="5795" spans="1:1">
      <c r="A5795"/>
    </row>
    <row r="5796" spans="1:1">
      <c r="A5796"/>
    </row>
    <row r="5797" spans="1:1">
      <c r="A5797"/>
    </row>
    <row r="5798" spans="1:1">
      <c r="A5798"/>
    </row>
    <row r="5799" spans="1:1">
      <c r="A5799"/>
    </row>
    <row r="5800" spans="1:1">
      <c r="A5800"/>
    </row>
    <row r="5801" spans="1:1">
      <c r="A5801"/>
    </row>
    <row r="5802" spans="1:1">
      <c r="A5802"/>
    </row>
    <row r="5803" spans="1:1">
      <c r="A5803"/>
    </row>
    <row r="5804" spans="1:1">
      <c r="A5804"/>
    </row>
    <row r="5805" spans="1:1">
      <c r="A5805"/>
    </row>
    <row r="5806" spans="1:1">
      <c r="A5806"/>
    </row>
    <row r="5807" spans="1:1">
      <c r="A5807"/>
    </row>
    <row r="5808" spans="1:1">
      <c r="A5808"/>
    </row>
    <row r="5809" spans="1:1">
      <c r="A5809"/>
    </row>
    <row r="5810" spans="1:1">
      <c r="A5810"/>
    </row>
    <row r="5811" spans="1:1">
      <c r="A5811"/>
    </row>
    <row r="5812" spans="1:1">
      <c r="A5812"/>
    </row>
    <row r="5813" spans="1:1">
      <c r="A5813"/>
    </row>
    <row r="5814" spans="1:1">
      <c r="A5814"/>
    </row>
    <row r="5815" spans="1:1">
      <c r="A5815"/>
    </row>
    <row r="5816" spans="1:1">
      <c r="A5816"/>
    </row>
    <row r="5817" spans="1:1">
      <c r="A5817"/>
    </row>
    <row r="5818" spans="1:1">
      <c r="A5818"/>
    </row>
    <row r="5819" spans="1:1">
      <c r="A5819"/>
    </row>
    <row r="5820" spans="1:1">
      <c r="A5820"/>
    </row>
    <row r="5821" spans="1:1">
      <c r="A5821"/>
    </row>
    <row r="5822" spans="1:1">
      <c r="A5822"/>
    </row>
    <row r="5823" spans="1:1">
      <c r="A5823"/>
    </row>
    <row r="5824" spans="1:1">
      <c r="A5824"/>
    </row>
    <row r="5825" spans="1:1">
      <c r="A5825"/>
    </row>
    <row r="5826" spans="1:1">
      <c r="A5826"/>
    </row>
    <row r="5827" spans="1:1">
      <c r="A5827"/>
    </row>
    <row r="5828" spans="1:1">
      <c r="A5828"/>
    </row>
    <row r="5829" spans="1:1">
      <c r="A5829"/>
    </row>
    <row r="5830" spans="1:1">
      <c r="A5830"/>
    </row>
    <row r="5831" spans="1:1">
      <c r="A5831"/>
    </row>
    <row r="5832" spans="1:1">
      <c r="A5832"/>
    </row>
    <row r="5833" spans="1:1">
      <c r="A5833"/>
    </row>
    <row r="5834" spans="1:1">
      <c r="A5834"/>
    </row>
    <row r="5835" spans="1:1">
      <c r="A5835"/>
    </row>
    <row r="5836" spans="1:1">
      <c r="A5836"/>
    </row>
    <row r="5837" spans="1:1">
      <c r="A5837"/>
    </row>
    <row r="5838" spans="1:1">
      <c r="A5838"/>
    </row>
    <row r="5839" spans="1:1">
      <c r="A5839"/>
    </row>
    <row r="5840" spans="1:1">
      <c r="A5840"/>
    </row>
    <row r="5841" spans="1:1">
      <c r="A5841"/>
    </row>
    <row r="5842" spans="1:1">
      <c r="A5842"/>
    </row>
    <row r="5843" spans="1:1">
      <c r="A5843"/>
    </row>
    <row r="5844" spans="1:1">
      <c r="A5844"/>
    </row>
    <row r="5845" spans="1:1">
      <c r="A5845"/>
    </row>
    <row r="5846" spans="1:1">
      <c r="A5846"/>
    </row>
    <row r="5847" spans="1:1">
      <c r="A5847"/>
    </row>
    <row r="5848" spans="1:1">
      <c r="A5848"/>
    </row>
    <row r="5849" spans="1:1">
      <c r="A5849"/>
    </row>
    <row r="5850" spans="1:1">
      <c r="A5850"/>
    </row>
    <row r="5851" spans="1:1">
      <c r="A5851"/>
    </row>
    <row r="5852" spans="1:1">
      <c r="A5852"/>
    </row>
    <row r="5853" spans="1:1">
      <c r="A5853"/>
    </row>
    <row r="5854" spans="1:1">
      <c r="A5854"/>
    </row>
    <row r="5855" spans="1:1">
      <c r="A5855"/>
    </row>
    <row r="5856" spans="1:1">
      <c r="A5856"/>
    </row>
    <row r="5857" spans="1:1">
      <c r="A5857"/>
    </row>
    <row r="5858" spans="1:1">
      <c r="A5858"/>
    </row>
    <row r="5859" spans="1:1">
      <c r="A5859"/>
    </row>
    <row r="5860" spans="1:1">
      <c r="A5860"/>
    </row>
    <row r="5861" spans="1:1">
      <c r="A5861"/>
    </row>
    <row r="5862" spans="1:1">
      <c r="A5862"/>
    </row>
    <row r="5863" spans="1:1">
      <c r="A5863"/>
    </row>
    <row r="5864" spans="1:1">
      <c r="A5864"/>
    </row>
    <row r="5865" spans="1:1">
      <c r="A5865"/>
    </row>
    <row r="5866" spans="1:1">
      <c r="A5866"/>
    </row>
    <row r="5867" spans="1:1">
      <c r="A5867"/>
    </row>
    <row r="5868" spans="1:1">
      <c r="A5868"/>
    </row>
    <row r="5869" spans="1:1">
      <c r="A5869"/>
    </row>
    <row r="5870" spans="1:1">
      <c r="A5870"/>
    </row>
    <row r="5871" spans="1:1">
      <c r="A5871"/>
    </row>
    <row r="5872" spans="1:1">
      <c r="A5872"/>
    </row>
    <row r="5873" spans="1:1">
      <c r="A5873"/>
    </row>
    <row r="5874" spans="1:1">
      <c r="A5874"/>
    </row>
    <row r="5875" spans="1:1">
      <c r="A5875"/>
    </row>
    <row r="5876" spans="1:1">
      <c r="A5876"/>
    </row>
    <row r="5877" spans="1:1">
      <c r="A5877"/>
    </row>
    <row r="5878" spans="1:1">
      <c r="A5878"/>
    </row>
    <row r="5879" spans="1:1">
      <c r="A5879"/>
    </row>
    <row r="5880" spans="1:1">
      <c r="A5880"/>
    </row>
    <row r="5881" spans="1:1">
      <c r="A5881"/>
    </row>
    <row r="5882" spans="1:1">
      <c r="A5882"/>
    </row>
    <row r="5883" spans="1:1">
      <c r="A5883"/>
    </row>
    <row r="5884" spans="1:1">
      <c r="A5884"/>
    </row>
    <row r="5885" spans="1:1">
      <c r="A5885"/>
    </row>
    <row r="5886" spans="1:1">
      <c r="A5886"/>
    </row>
    <row r="5887" spans="1:1">
      <c r="A5887"/>
    </row>
    <row r="5888" spans="1:1">
      <c r="A5888"/>
    </row>
    <row r="5889" spans="1:1">
      <c r="A5889"/>
    </row>
    <row r="5890" spans="1:1">
      <c r="A5890"/>
    </row>
    <row r="5891" spans="1:1">
      <c r="A5891"/>
    </row>
    <row r="5892" spans="1:1">
      <c r="A5892"/>
    </row>
    <row r="5893" spans="1:1">
      <c r="A5893"/>
    </row>
    <row r="5894" spans="1:1">
      <c r="A5894"/>
    </row>
    <row r="5895" spans="1:1">
      <c r="A5895"/>
    </row>
    <row r="5896" spans="1:1">
      <c r="A5896"/>
    </row>
    <row r="5897" spans="1:1">
      <c r="A5897"/>
    </row>
    <row r="5898" spans="1:1">
      <c r="A5898"/>
    </row>
    <row r="5899" spans="1:1">
      <c r="A5899"/>
    </row>
    <row r="5900" spans="1:1">
      <c r="A5900"/>
    </row>
    <row r="5901" spans="1:1">
      <c r="A5901"/>
    </row>
    <row r="5902" spans="1:1">
      <c r="A5902"/>
    </row>
    <row r="5903" spans="1:1">
      <c r="A5903"/>
    </row>
    <row r="5904" spans="1:1">
      <c r="A5904"/>
    </row>
    <row r="5905" spans="1:1">
      <c r="A5905"/>
    </row>
    <row r="5906" spans="1:1">
      <c r="A5906"/>
    </row>
    <row r="5907" spans="1:1">
      <c r="A5907"/>
    </row>
    <row r="5908" spans="1:1">
      <c r="A5908"/>
    </row>
    <row r="5909" spans="1:1">
      <c r="A5909"/>
    </row>
    <row r="5910" spans="1:1">
      <c r="A5910"/>
    </row>
    <row r="5911" spans="1:1">
      <c r="A5911"/>
    </row>
    <row r="5912" spans="1:1">
      <c r="A5912"/>
    </row>
    <row r="5913" spans="1:1">
      <c r="A5913"/>
    </row>
    <row r="5914" spans="1:1">
      <c r="A5914"/>
    </row>
    <row r="5915" spans="1:1">
      <c r="A5915"/>
    </row>
    <row r="5916" spans="1:1">
      <c r="A5916"/>
    </row>
    <row r="5917" spans="1:1">
      <c r="A5917"/>
    </row>
    <row r="5918" spans="1:1">
      <c r="A5918"/>
    </row>
    <row r="5919" spans="1:1">
      <c r="A5919"/>
    </row>
    <row r="5920" spans="1:1">
      <c r="A5920"/>
    </row>
    <row r="5921" spans="1:1">
      <c r="A5921"/>
    </row>
    <row r="5922" spans="1:1">
      <c r="A5922"/>
    </row>
    <row r="5923" spans="1:1">
      <c r="A5923"/>
    </row>
    <row r="5924" spans="1:1">
      <c r="A5924"/>
    </row>
    <row r="5925" spans="1:1">
      <c r="A5925"/>
    </row>
    <row r="5926" spans="1:1">
      <c r="A5926"/>
    </row>
    <row r="5927" spans="1:1">
      <c r="A5927"/>
    </row>
    <row r="5928" spans="1:1">
      <c r="A5928"/>
    </row>
    <row r="5929" spans="1:1">
      <c r="A5929"/>
    </row>
    <row r="5930" spans="1:1">
      <c r="A5930"/>
    </row>
    <row r="5931" spans="1:1">
      <c r="A5931"/>
    </row>
    <row r="5932" spans="1:1">
      <c r="A5932"/>
    </row>
    <row r="5933" spans="1:1">
      <c r="A5933"/>
    </row>
    <row r="5934" spans="1:1">
      <c r="A5934"/>
    </row>
    <row r="5935" spans="1:1">
      <c r="A5935"/>
    </row>
    <row r="5936" spans="1:1">
      <c r="A5936"/>
    </row>
    <row r="5937" spans="1:1">
      <c r="A5937"/>
    </row>
    <row r="5938" spans="1:1">
      <c r="A5938"/>
    </row>
    <row r="5939" spans="1:1">
      <c r="A5939"/>
    </row>
    <row r="5940" spans="1:1">
      <c r="A5940"/>
    </row>
    <row r="5941" spans="1:1">
      <c r="A5941"/>
    </row>
    <row r="5942" spans="1:1">
      <c r="A5942"/>
    </row>
    <row r="5943" spans="1:1">
      <c r="A5943"/>
    </row>
    <row r="5944" spans="1:1">
      <c r="A5944"/>
    </row>
    <row r="5945" spans="1:1">
      <c r="A5945"/>
    </row>
    <row r="5946" spans="1:1">
      <c r="A5946"/>
    </row>
    <row r="5947" spans="1:1">
      <c r="A5947"/>
    </row>
    <row r="5948" spans="1:1">
      <c r="A5948"/>
    </row>
    <row r="5949" spans="1:1">
      <c r="A5949"/>
    </row>
    <row r="5950" spans="1:1">
      <c r="A5950"/>
    </row>
    <row r="5951" spans="1:1">
      <c r="A5951"/>
    </row>
    <row r="5952" spans="1:1">
      <c r="A5952"/>
    </row>
    <row r="5953" spans="1:1">
      <c r="A5953"/>
    </row>
    <row r="5954" spans="1:1">
      <c r="A5954"/>
    </row>
    <row r="5955" spans="1:1">
      <c r="A5955"/>
    </row>
    <row r="5956" spans="1:1">
      <c r="A5956"/>
    </row>
    <row r="5957" spans="1:1">
      <c r="A5957"/>
    </row>
    <row r="5958" spans="1:1">
      <c r="A5958"/>
    </row>
    <row r="5959" spans="1:1">
      <c r="A5959"/>
    </row>
    <row r="5960" spans="1:1">
      <c r="A5960"/>
    </row>
    <row r="5961" spans="1:1">
      <c r="A5961"/>
    </row>
    <row r="5962" spans="1:1">
      <c r="A5962"/>
    </row>
    <row r="5963" spans="1:1">
      <c r="A5963"/>
    </row>
    <row r="5964" spans="1:1">
      <c r="A5964"/>
    </row>
    <row r="5965" spans="1:1">
      <c r="A5965"/>
    </row>
    <row r="5966" spans="1:1">
      <c r="A5966"/>
    </row>
    <row r="5967" spans="1:1">
      <c r="A5967"/>
    </row>
    <row r="5968" spans="1:1">
      <c r="A5968"/>
    </row>
    <row r="5969" spans="1:1">
      <c r="A5969"/>
    </row>
    <row r="5970" spans="1:1">
      <c r="A5970"/>
    </row>
    <row r="5971" spans="1:1">
      <c r="A5971"/>
    </row>
    <row r="5972" spans="1:1">
      <c r="A5972"/>
    </row>
    <row r="5973" spans="1:1">
      <c r="A5973"/>
    </row>
    <row r="5974" spans="1:1">
      <c r="A5974"/>
    </row>
    <row r="5975" spans="1:1">
      <c r="A5975"/>
    </row>
    <row r="5976" spans="1:1">
      <c r="A5976"/>
    </row>
    <row r="5977" spans="1:1">
      <c r="A5977"/>
    </row>
    <row r="5978" spans="1:1">
      <c r="A5978"/>
    </row>
    <row r="5979" spans="1:1">
      <c r="A5979"/>
    </row>
    <row r="5980" spans="1:1">
      <c r="A5980"/>
    </row>
    <row r="5981" spans="1:1">
      <c r="A5981"/>
    </row>
    <row r="5982" spans="1:1">
      <c r="A5982"/>
    </row>
    <row r="5983" spans="1:1">
      <c r="A5983"/>
    </row>
    <row r="5984" spans="1:1">
      <c r="A5984"/>
    </row>
    <row r="5985" spans="1:1">
      <c r="A5985"/>
    </row>
    <row r="5986" spans="1:1">
      <c r="A5986"/>
    </row>
    <row r="5987" spans="1:1">
      <c r="A5987"/>
    </row>
    <row r="5988" spans="1:1">
      <c r="A5988"/>
    </row>
    <row r="5989" spans="1:1">
      <c r="A5989"/>
    </row>
    <row r="5990" spans="1:1">
      <c r="A5990"/>
    </row>
    <row r="5991" spans="1:1">
      <c r="A5991"/>
    </row>
    <row r="5992" spans="1:1">
      <c r="A5992"/>
    </row>
    <row r="5993" spans="1:1">
      <c r="A5993"/>
    </row>
    <row r="5994" spans="1:1">
      <c r="A5994"/>
    </row>
    <row r="5995" spans="1:1">
      <c r="A5995"/>
    </row>
    <row r="5996" spans="1:1">
      <c r="A5996"/>
    </row>
    <row r="5997" spans="1:1">
      <c r="A5997"/>
    </row>
    <row r="5998" spans="1:1">
      <c r="A5998"/>
    </row>
    <row r="5999" spans="1:1">
      <c r="A5999"/>
    </row>
    <row r="6000" spans="1:1">
      <c r="A6000"/>
    </row>
    <row r="6001" spans="1:1">
      <c r="A6001"/>
    </row>
    <row r="6002" spans="1:1">
      <c r="A6002"/>
    </row>
    <row r="6003" spans="1:1">
      <c r="A6003"/>
    </row>
    <row r="6004" spans="1:1">
      <c r="A6004"/>
    </row>
    <row r="6005" spans="1:1">
      <c r="A6005"/>
    </row>
    <row r="6006" spans="1:1">
      <c r="A6006"/>
    </row>
    <row r="6007" spans="1:1">
      <c r="A6007"/>
    </row>
    <row r="6008" spans="1:1">
      <c r="A6008"/>
    </row>
    <row r="6009" spans="1:1">
      <c r="A6009"/>
    </row>
    <row r="6010" spans="1:1">
      <c r="A6010"/>
    </row>
    <row r="6011" spans="1:1">
      <c r="A6011"/>
    </row>
    <row r="6012" spans="1:1">
      <c r="A6012"/>
    </row>
    <row r="6013" spans="1:1">
      <c r="A6013"/>
    </row>
    <row r="6014" spans="1:1">
      <c r="A6014"/>
    </row>
    <row r="6015" spans="1:1">
      <c r="A6015"/>
    </row>
    <row r="6016" spans="1:1">
      <c r="A6016"/>
    </row>
    <row r="6017" spans="1:1">
      <c r="A6017"/>
    </row>
    <row r="6018" spans="1:1">
      <c r="A6018"/>
    </row>
    <row r="6019" spans="1:1">
      <c r="A6019"/>
    </row>
    <row r="6020" spans="1:1">
      <c r="A6020"/>
    </row>
    <row r="6021" spans="1:1">
      <c r="A6021"/>
    </row>
    <row r="6022" spans="1:1">
      <c r="A6022"/>
    </row>
    <row r="6023" spans="1:1">
      <c r="A6023"/>
    </row>
    <row r="6024" spans="1:1">
      <c r="A6024"/>
    </row>
    <row r="6025" spans="1:1">
      <c r="A6025"/>
    </row>
    <row r="6026" spans="1:1">
      <c r="A6026"/>
    </row>
    <row r="6027" spans="1:1">
      <c r="A6027"/>
    </row>
    <row r="6028" spans="1:1">
      <c r="A6028"/>
    </row>
    <row r="6029" spans="1:1">
      <c r="A6029"/>
    </row>
    <row r="6030" spans="1:1">
      <c r="A6030"/>
    </row>
    <row r="6031" spans="1:1">
      <c r="A6031"/>
    </row>
    <row r="6032" spans="1:1">
      <c r="A6032"/>
    </row>
    <row r="6033" spans="1:1">
      <c r="A6033"/>
    </row>
    <row r="6034" spans="1:1">
      <c r="A6034"/>
    </row>
    <row r="6035" spans="1:1">
      <c r="A6035"/>
    </row>
    <row r="6036" spans="1:1">
      <c r="A6036"/>
    </row>
    <row r="6037" spans="1:1">
      <c r="A6037"/>
    </row>
    <row r="6038" spans="1:1">
      <c r="A6038"/>
    </row>
    <row r="6039" spans="1:1">
      <c r="A6039"/>
    </row>
    <row r="6040" spans="1:1">
      <c r="A6040"/>
    </row>
    <row r="6041" spans="1:1">
      <c r="A6041"/>
    </row>
    <row r="6042" spans="1:1">
      <c r="A6042"/>
    </row>
    <row r="6043" spans="1:1">
      <c r="A6043"/>
    </row>
    <row r="6044" spans="1:1">
      <c r="A6044"/>
    </row>
    <row r="6045" spans="1:1">
      <c r="A6045"/>
    </row>
    <row r="6046" spans="1:1">
      <c r="A6046"/>
    </row>
    <row r="6047" spans="1:1">
      <c r="A6047"/>
    </row>
    <row r="6048" spans="1:1">
      <c r="A6048"/>
    </row>
    <row r="6049" spans="1:1">
      <c r="A6049"/>
    </row>
    <row r="6050" spans="1:1">
      <c r="A6050"/>
    </row>
    <row r="6051" spans="1:1">
      <c r="A6051"/>
    </row>
    <row r="6052" spans="1:1">
      <c r="A6052"/>
    </row>
    <row r="6053" spans="1:1">
      <c r="A6053"/>
    </row>
    <row r="6054" spans="1:1">
      <c r="A6054"/>
    </row>
    <row r="6055" spans="1:1">
      <c r="A6055"/>
    </row>
    <row r="6056" spans="1:1">
      <c r="A6056"/>
    </row>
    <row r="6057" spans="1:1">
      <c r="A6057"/>
    </row>
    <row r="6058" spans="1:1">
      <c r="A6058"/>
    </row>
    <row r="6059" spans="1:1">
      <c r="A6059"/>
    </row>
    <row r="6060" spans="1:1">
      <c r="A6060"/>
    </row>
    <row r="6061" spans="1:1">
      <c r="A6061"/>
    </row>
    <row r="6062" spans="1:1">
      <c r="A6062"/>
    </row>
    <row r="6063" spans="1:1">
      <c r="A6063"/>
    </row>
    <row r="6064" spans="1:1">
      <c r="A6064"/>
    </row>
    <row r="6065" spans="1:1">
      <c r="A6065"/>
    </row>
    <row r="6066" spans="1:1">
      <c r="A6066"/>
    </row>
    <row r="6067" spans="1:1">
      <c r="A6067"/>
    </row>
    <row r="6068" spans="1:1">
      <c r="A6068"/>
    </row>
    <row r="6069" spans="1:1">
      <c r="A6069"/>
    </row>
    <row r="6070" spans="1:1">
      <c r="A6070"/>
    </row>
    <row r="6071" spans="1:1">
      <c r="A6071"/>
    </row>
    <row r="6072" spans="1:1">
      <c r="A6072"/>
    </row>
    <row r="6073" spans="1:1">
      <c r="A6073"/>
    </row>
    <row r="6074" spans="1:1">
      <c r="A6074"/>
    </row>
    <row r="6075" spans="1:1">
      <c r="A6075"/>
    </row>
    <row r="6076" spans="1:1">
      <c r="A6076"/>
    </row>
    <row r="6077" spans="1:1">
      <c r="A6077"/>
    </row>
    <row r="6078" spans="1:1">
      <c r="A6078"/>
    </row>
    <row r="6079" spans="1:1">
      <c r="A6079"/>
    </row>
    <row r="6080" spans="1:1">
      <c r="A6080"/>
    </row>
    <row r="6081" spans="1:1">
      <c r="A6081"/>
    </row>
    <row r="6082" spans="1:1">
      <c r="A6082"/>
    </row>
    <row r="6083" spans="1:1">
      <c r="A6083"/>
    </row>
    <row r="6084" spans="1:1">
      <c r="A6084"/>
    </row>
    <row r="6085" spans="1:1">
      <c r="A6085"/>
    </row>
    <row r="6086" spans="1:1">
      <c r="A6086"/>
    </row>
    <row r="6087" spans="1:1">
      <c r="A6087"/>
    </row>
    <row r="6088" spans="1:1">
      <c r="A6088"/>
    </row>
    <row r="6089" spans="1:1">
      <c r="A6089"/>
    </row>
    <row r="6090" spans="1:1">
      <c r="A6090"/>
    </row>
    <row r="6091" spans="1:1">
      <c r="A6091"/>
    </row>
    <row r="6092" spans="1:1">
      <c r="A6092"/>
    </row>
    <row r="6093" spans="1:1">
      <c r="A6093"/>
    </row>
    <row r="6094" spans="1:1">
      <c r="A6094"/>
    </row>
    <row r="6095" spans="1:1">
      <c r="A6095"/>
    </row>
    <row r="6096" spans="1:1">
      <c r="A6096"/>
    </row>
    <row r="6097" spans="1:1">
      <c r="A6097"/>
    </row>
    <row r="6098" spans="1:1">
      <c r="A6098"/>
    </row>
    <row r="6099" spans="1:1">
      <c r="A6099"/>
    </row>
    <row r="6100" spans="1:1">
      <c r="A6100"/>
    </row>
    <row r="6101" spans="1:1">
      <c r="A6101"/>
    </row>
    <row r="6102" spans="1:1">
      <c r="A6102"/>
    </row>
    <row r="6103" spans="1:1">
      <c r="A6103"/>
    </row>
    <row r="6104" spans="1:1">
      <c r="A6104"/>
    </row>
    <row r="6105" spans="1:1">
      <c r="A6105"/>
    </row>
    <row r="6106" spans="1:1">
      <c r="A6106"/>
    </row>
    <row r="6107" spans="1:1">
      <c r="A6107"/>
    </row>
    <row r="6108" spans="1:1">
      <c r="A6108"/>
    </row>
    <row r="6109" spans="1:1">
      <c r="A6109"/>
    </row>
    <row r="6110" spans="1:1">
      <c r="A6110"/>
    </row>
    <row r="6111" spans="1:1">
      <c r="A6111"/>
    </row>
    <row r="6112" spans="1:1">
      <c r="A6112"/>
    </row>
    <row r="6113" spans="1:1">
      <c r="A6113"/>
    </row>
    <row r="6114" spans="1:1">
      <c r="A6114"/>
    </row>
    <row r="6115" spans="1:1">
      <c r="A6115"/>
    </row>
    <row r="6116" spans="1:1">
      <c r="A6116"/>
    </row>
    <row r="6117" spans="1:1">
      <c r="A6117"/>
    </row>
    <row r="6118" spans="1:1">
      <c r="A6118"/>
    </row>
    <row r="6119" spans="1:1">
      <c r="A6119"/>
    </row>
    <row r="6120" spans="1:1">
      <c r="A6120"/>
    </row>
    <row r="6121" spans="1:1">
      <c r="A6121"/>
    </row>
    <row r="6122" spans="1:1">
      <c r="A6122"/>
    </row>
    <row r="6123" spans="1:1">
      <c r="A6123"/>
    </row>
    <row r="6124" spans="1:1">
      <c r="A6124"/>
    </row>
    <row r="6125" spans="1:1">
      <c r="A6125"/>
    </row>
    <row r="6126" spans="1:1">
      <c r="A6126"/>
    </row>
    <row r="6127" spans="1:1">
      <c r="A6127"/>
    </row>
    <row r="6128" spans="1:1">
      <c r="A6128"/>
    </row>
    <row r="6129" spans="1:1">
      <c r="A6129"/>
    </row>
    <row r="6130" spans="1:1">
      <c r="A6130"/>
    </row>
    <row r="6131" spans="1:1">
      <c r="A6131"/>
    </row>
    <row r="6132" spans="1:1">
      <c r="A6132"/>
    </row>
    <row r="6133" spans="1:1">
      <c r="A6133"/>
    </row>
    <row r="6134" spans="1:1">
      <c r="A6134"/>
    </row>
    <row r="6135" spans="1:1">
      <c r="A6135"/>
    </row>
    <row r="6136" spans="1:1">
      <c r="A6136"/>
    </row>
    <row r="6137" spans="1:1">
      <c r="A6137"/>
    </row>
    <row r="6138" spans="1:1">
      <c r="A6138"/>
    </row>
    <row r="6139" spans="1:1">
      <c r="A6139"/>
    </row>
    <row r="6140" spans="1:1">
      <c r="A6140"/>
    </row>
    <row r="6141" spans="1:1">
      <c r="A6141"/>
    </row>
    <row r="6142" spans="1:1">
      <c r="A6142"/>
    </row>
    <row r="6143" spans="1:1">
      <c r="A6143"/>
    </row>
    <row r="6144" spans="1:1">
      <c r="A6144"/>
    </row>
    <row r="6145" spans="1:1">
      <c r="A6145"/>
    </row>
    <row r="6146" spans="1:1">
      <c r="A6146"/>
    </row>
    <row r="6147" spans="1:1">
      <c r="A6147"/>
    </row>
    <row r="6148" spans="1:1">
      <c r="A6148"/>
    </row>
    <row r="6149" spans="1:1">
      <c r="A6149"/>
    </row>
    <row r="6150" spans="1:1">
      <c r="A6150"/>
    </row>
    <row r="6151" spans="1:1">
      <c r="A6151"/>
    </row>
    <row r="6152" spans="1:1">
      <c r="A6152"/>
    </row>
    <row r="6153" spans="1:1">
      <c r="A6153"/>
    </row>
    <row r="6154" spans="1:1">
      <c r="A6154"/>
    </row>
    <row r="6155" spans="1:1">
      <c r="A6155"/>
    </row>
    <row r="6156" spans="1:1">
      <c r="A6156"/>
    </row>
    <row r="6157" spans="1:1">
      <c r="A6157"/>
    </row>
    <row r="6158" spans="1:1">
      <c r="A6158"/>
    </row>
    <row r="6159" spans="1:1">
      <c r="A6159"/>
    </row>
    <row r="6160" spans="1:1">
      <c r="A6160"/>
    </row>
    <row r="6161" spans="1:1">
      <c r="A6161"/>
    </row>
    <row r="6162" spans="1:1">
      <c r="A6162"/>
    </row>
    <row r="6163" spans="1:1">
      <c r="A6163"/>
    </row>
    <row r="6164" spans="1:1">
      <c r="A6164"/>
    </row>
    <row r="6165" spans="1:1">
      <c r="A6165"/>
    </row>
    <row r="6166" spans="1:1">
      <c r="A6166"/>
    </row>
    <row r="6167" spans="1:1">
      <c r="A6167"/>
    </row>
    <row r="6168" spans="1:1">
      <c r="A6168"/>
    </row>
    <row r="6169" spans="1:1">
      <c r="A6169"/>
    </row>
    <row r="6170" spans="1:1">
      <c r="A6170"/>
    </row>
    <row r="6171" spans="1:1">
      <c r="A6171"/>
    </row>
    <row r="6172" spans="1:1">
      <c r="A6172"/>
    </row>
    <row r="6173" spans="1:1">
      <c r="A6173"/>
    </row>
    <row r="6174" spans="1:1">
      <c r="A6174"/>
    </row>
    <row r="6175" spans="1:1">
      <c r="A6175"/>
    </row>
    <row r="6176" spans="1:1">
      <c r="A6176"/>
    </row>
    <row r="6177" spans="1:1">
      <c r="A6177"/>
    </row>
    <row r="6178" spans="1:1">
      <c r="A6178"/>
    </row>
    <row r="6179" spans="1:1">
      <c r="A6179"/>
    </row>
    <row r="6180" spans="1:1">
      <c r="A6180"/>
    </row>
    <row r="6181" spans="1:1">
      <c r="A6181"/>
    </row>
    <row r="6182" spans="1:1">
      <c r="A6182"/>
    </row>
    <row r="6183" spans="1:1">
      <c r="A6183"/>
    </row>
    <row r="6184" spans="1:1">
      <c r="A6184"/>
    </row>
    <row r="6185" spans="1:1">
      <c r="A6185"/>
    </row>
    <row r="6186" spans="1:1">
      <c r="A6186"/>
    </row>
    <row r="6187" spans="1:1">
      <c r="A6187"/>
    </row>
    <row r="6188" spans="1:1">
      <c r="A6188"/>
    </row>
    <row r="6189" spans="1:1">
      <c r="A6189"/>
    </row>
    <row r="6190" spans="1:1">
      <c r="A6190"/>
    </row>
    <row r="6191" spans="1:1">
      <c r="A6191"/>
    </row>
    <row r="6192" spans="1:1">
      <c r="A6192"/>
    </row>
    <row r="6193" spans="1:1">
      <c r="A6193"/>
    </row>
    <row r="6194" spans="1:1">
      <c r="A6194"/>
    </row>
    <row r="6195" spans="1:1">
      <c r="A6195"/>
    </row>
    <row r="6196" spans="1:1">
      <c r="A6196"/>
    </row>
    <row r="6197" spans="1:1">
      <c r="A6197"/>
    </row>
    <row r="6198" spans="1:1">
      <c r="A6198"/>
    </row>
    <row r="6199" spans="1:1">
      <c r="A6199"/>
    </row>
    <row r="6200" spans="1:1">
      <c r="A6200"/>
    </row>
    <row r="6201" spans="1:1">
      <c r="A6201"/>
    </row>
    <row r="6202" spans="1:1">
      <c r="A6202"/>
    </row>
    <row r="6203" spans="1:1">
      <c r="A6203"/>
    </row>
    <row r="6204" spans="1:1">
      <c r="A6204"/>
    </row>
    <row r="6205" spans="1:1">
      <c r="A6205"/>
    </row>
    <row r="6206" spans="1:1">
      <c r="A6206"/>
    </row>
    <row r="6207" spans="1:1">
      <c r="A6207"/>
    </row>
    <row r="6208" spans="1:1">
      <c r="A6208"/>
    </row>
    <row r="6209" spans="1:1">
      <c r="A6209"/>
    </row>
    <row r="6210" spans="1:1">
      <c r="A6210"/>
    </row>
    <row r="6211" spans="1:1">
      <c r="A6211"/>
    </row>
    <row r="6212" spans="1:1">
      <c r="A6212"/>
    </row>
    <row r="6213" spans="1:1">
      <c r="A6213"/>
    </row>
    <row r="6214" spans="1:1">
      <c r="A6214"/>
    </row>
    <row r="6215" spans="1:1">
      <c r="A6215"/>
    </row>
    <row r="6216" spans="1:1">
      <c r="A6216"/>
    </row>
    <row r="6217" spans="1:1">
      <c r="A6217"/>
    </row>
    <row r="6218" spans="1:1">
      <c r="A6218"/>
    </row>
    <row r="6219" spans="1:1">
      <c r="A6219"/>
    </row>
    <row r="6220" spans="1:1">
      <c r="A6220"/>
    </row>
    <row r="6221" spans="1:1">
      <c r="A6221"/>
    </row>
    <row r="6222" spans="1:1">
      <c r="A6222"/>
    </row>
    <row r="6223" spans="1:1">
      <c r="A6223"/>
    </row>
    <row r="6224" spans="1:1">
      <c r="A6224"/>
    </row>
    <row r="6225" spans="1:1">
      <c r="A6225"/>
    </row>
    <row r="6226" spans="1:1">
      <c r="A6226"/>
    </row>
    <row r="6227" spans="1:1">
      <c r="A6227"/>
    </row>
    <row r="6228" spans="1:1">
      <c r="A6228"/>
    </row>
    <row r="6229" spans="1:1">
      <c r="A6229"/>
    </row>
    <row r="6230" spans="1:1">
      <c r="A6230"/>
    </row>
    <row r="6231" spans="1:1">
      <c r="A6231"/>
    </row>
    <row r="6232" spans="1:1">
      <c r="A6232"/>
    </row>
    <row r="6233" spans="1:1">
      <c r="A6233"/>
    </row>
    <row r="6234" spans="1:1">
      <c r="A6234"/>
    </row>
    <row r="6235" spans="1:1">
      <c r="A6235"/>
    </row>
    <row r="6236" spans="1:1">
      <c r="A6236"/>
    </row>
    <row r="6237" spans="1:1">
      <c r="A6237"/>
    </row>
    <row r="6238" spans="1:1">
      <c r="A6238"/>
    </row>
    <row r="6239" spans="1:1">
      <c r="A6239"/>
    </row>
    <row r="6240" spans="1:1">
      <c r="A6240"/>
    </row>
    <row r="6241" spans="1:1">
      <c r="A6241"/>
    </row>
    <row r="6242" spans="1:1">
      <c r="A6242"/>
    </row>
    <row r="6243" spans="1:1">
      <c r="A6243"/>
    </row>
    <row r="6244" spans="1:1">
      <c r="A6244"/>
    </row>
    <row r="6245" spans="1:1">
      <c r="A6245"/>
    </row>
    <row r="6246" spans="1:1">
      <c r="A6246"/>
    </row>
    <row r="6247" spans="1:1">
      <c r="A6247"/>
    </row>
    <row r="6248" spans="1:1">
      <c r="A6248"/>
    </row>
    <row r="6249" spans="1:1">
      <c r="A6249"/>
    </row>
    <row r="6250" spans="1:1">
      <c r="A6250"/>
    </row>
    <row r="6251" spans="1:1">
      <c r="A6251"/>
    </row>
    <row r="6252" spans="1:1">
      <c r="A6252"/>
    </row>
    <row r="6253" spans="1:1">
      <c r="A6253"/>
    </row>
    <row r="6254" spans="1:1">
      <c r="A6254"/>
    </row>
    <row r="6255" spans="1:1">
      <c r="A6255"/>
    </row>
    <row r="6256" spans="1:1">
      <c r="A6256"/>
    </row>
    <row r="6257" spans="1:1">
      <c r="A6257"/>
    </row>
    <row r="6258" spans="1:1">
      <c r="A6258"/>
    </row>
    <row r="6259" spans="1:1">
      <c r="A6259"/>
    </row>
    <row r="6260" spans="1:1">
      <c r="A6260"/>
    </row>
    <row r="6261" spans="1:1">
      <c r="A6261"/>
    </row>
    <row r="6262" spans="1:1">
      <c r="A6262"/>
    </row>
    <row r="6263" spans="1:1">
      <c r="A6263"/>
    </row>
    <row r="6264" spans="1:1">
      <c r="A6264"/>
    </row>
    <row r="6265" spans="1:1">
      <c r="A6265"/>
    </row>
    <row r="6266" spans="1:1">
      <c r="A6266"/>
    </row>
    <row r="6267" spans="1:1">
      <c r="A6267"/>
    </row>
    <row r="6268" spans="1:1">
      <c r="A6268"/>
    </row>
    <row r="6269" spans="1:1">
      <c r="A6269"/>
    </row>
    <row r="6270" spans="1:1">
      <c r="A6270"/>
    </row>
    <row r="6271" spans="1:1">
      <c r="A6271"/>
    </row>
    <row r="6272" spans="1:1">
      <c r="A6272"/>
    </row>
    <row r="6273" spans="1:1">
      <c r="A6273"/>
    </row>
    <row r="6274" spans="1:1">
      <c r="A6274"/>
    </row>
    <row r="6275" spans="1:1">
      <c r="A6275"/>
    </row>
    <row r="6276" spans="1:1">
      <c r="A6276"/>
    </row>
    <row r="6277" spans="1:1">
      <c r="A6277"/>
    </row>
    <row r="6278" spans="1:1">
      <c r="A6278"/>
    </row>
    <row r="6279" spans="1:1">
      <c r="A6279"/>
    </row>
    <row r="6280" spans="1:1">
      <c r="A6280"/>
    </row>
    <row r="6281" spans="1:1">
      <c r="A6281"/>
    </row>
    <row r="6282" spans="1:1">
      <c r="A6282"/>
    </row>
    <row r="6283" spans="1:1">
      <c r="A6283"/>
    </row>
    <row r="6284" spans="1:1">
      <c r="A6284"/>
    </row>
    <row r="6285" spans="1:1">
      <c r="A6285"/>
    </row>
    <row r="6286" spans="1:1">
      <c r="A6286"/>
    </row>
    <row r="6287" spans="1:1">
      <c r="A6287"/>
    </row>
    <row r="6288" spans="1:1">
      <c r="A6288"/>
    </row>
    <row r="6289" spans="1:1">
      <c r="A6289"/>
    </row>
    <row r="6290" spans="1:1">
      <c r="A6290"/>
    </row>
    <row r="6291" spans="1:1">
      <c r="A6291"/>
    </row>
    <row r="6292" spans="1:1">
      <c r="A6292"/>
    </row>
    <row r="6293" spans="1:1">
      <c r="A6293"/>
    </row>
    <row r="6294" spans="1:1">
      <c r="A6294"/>
    </row>
    <row r="6295" spans="1:1">
      <c r="A6295"/>
    </row>
    <row r="6296" spans="1:1">
      <c r="A6296"/>
    </row>
    <row r="6297" spans="1:1">
      <c r="A6297"/>
    </row>
    <row r="6298" spans="1:1">
      <c r="A6298"/>
    </row>
    <row r="6299" spans="1:1">
      <c r="A6299"/>
    </row>
    <row r="6300" spans="1:1">
      <c r="A6300"/>
    </row>
    <row r="6301" spans="1:1">
      <c r="A6301"/>
    </row>
    <row r="6302" spans="1:1">
      <c r="A6302"/>
    </row>
    <row r="6303" spans="1:1">
      <c r="A6303"/>
    </row>
    <row r="6304" spans="1:1">
      <c r="A6304"/>
    </row>
    <row r="6305" spans="1:1">
      <c r="A6305"/>
    </row>
    <row r="6306" spans="1:1">
      <c r="A6306"/>
    </row>
    <row r="6307" spans="1:1">
      <c r="A6307"/>
    </row>
    <row r="6308" spans="1:1">
      <c r="A6308"/>
    </row>
    <row r="6309" spans="1:1">
      <c r="A6309"/>
    </row>
    <row r="6310" spans="1:1">
      <c r="A6310"/>
    </row>
    <row r="6311" spans="1:1">
      <c r="A6311"/>
    </row>
    <row r="6312" spans="1:1">
      <c r="A6312"/>
    </row>
    <row r="6313" spans="1:1">
      <c r="A6313"/>
    </row>
    <row r="6314" spans="1:1">
      <c r="A6314"/>
    </row>
    <row r="6315" spans="1:1">
      <c r="A6315"/>
    </row>
    <row r="6316" spans="1:1">
      <c r="A6316"/>
    </row>
    <row r="6317" spans="1:1">
      <c r="A6317"/>
    </row>
    <row r="6318" spans="1:1">
      <c r="A6318"/>
    </row>
    <row r="6319" spans="1:1">
      <c r="A6319"/>
    </row>
    <row r="6320" spans="1:1">
      <c r="A6320"/>
    </row>
    <row r="6321" spans="1:1">
      <c r="A6321"/>
    </row>
    <row r="6322" spans="1:1">
      <c r="A6322"/>
    </row>
    <row r="6323" spans="1:1">
      <c r="A6323"/>
    </row>
    <row r="6324" spans="1:1">
      <c r="A6324"/>
    </row>
    <row r="6325" spans="1:1">
      <c r="A6325"/>
    </row>
    <row r="6326" spans="1:1">
      <c r="A6326"/>
    </row>
    <row r="6327" spans="1:1">
      <c r="A6327"/>
    </row>
    <row r="6328" spans="1:1">
      <c r="A6328"/>
    </row>
    <row r="6329" spans="1:1">
      <c r="A6329"/>
    </row>
    <row r="6330" spans="1:1">
      <c r="A6330"/>
    </row>
    <row r="6331" spans="1:1">
      <c r="A6331"/>
    </row>
    <row r="6332" spans="1:1">
      <c r="A6332"/>
    </row>
    <row r="6333" spans="1:1">
      <c r="A6333"/>
    </row>
    <row r="6334" spans="1:1">
      <c r="A6334"/>
    </row>
    <row r="6335" spans="1:1">
      <c r="A6335"/>
    </row>
    <row r="6336" spans="1:1">
      <c r="A6336"/>
    </row>
    <row r="6337" spans="1:1">
      <c r="A6337"/>
    </row>
    <row r="6338" spans="1:1">
      <c r="A6338"/>
    </row>
    <row r="6339" spans="1:1">
      <c r="A6339"/>
    </row>
    <row r="6340" spans="1:1">
      <c r="A6340"/>
    </row>
    <row r="6341" spans="1:1">
      <c r="A6341"/>
    </row>
    <row r="6342" spans="1:1">
      <c r="A6342"/>
    </row>
    <row r="6343" spans="1:1">
      <c r="A6343"/>
    </row>
    <row r="6344" spans="1:1">
      <c r="A6344"/>
    </row>
    <row r="6345" spans="1:1">
      <c r="A6345"/>
    </row>
    <row r="6346" spans="1:1">
      <c r="A6346"/>
    </row>
    <row r="6347" spans="1:1">
      <c r="A6347"/>
    </row>
    <row r="6348" spans="1:1">
      <c r="A6348"/>
    </row>
    <row r="6349" spans="1:1">
      <c r="A6349"/>
    </row>
    <row r="6350" spans="1:1">
      <c r="A6350"/>
    </row>
    <row r="6351" spans="1:1">
      <c r="A6351"/>
    </row>
    <row r="6352" spans="1:1">
      <c r="A6352"/>
    </row>
    <row r="6353" spans="1:1">
      <c r="A6353"/>
    </row>
    <row r="6354" spans="1:1">
      <c r="A6354"/>
    </row>
    <row r="6355" spans="1:1">
      <c r="A6355"/>
    </row>
    <row r="6356" spans="1:1">
      <c r="A6356"/>
    </row>
    <row r="6357" spans="1:1">
      <c r="A6357"/>
    </row>
    <row r="6358" spans="1:1">
      <c r="A6358"/>
    </row>
    <row r="6359" spans="1:1">
      <c r="A6359"/>
    </row>
    <row r="6360" spans="1:1">
      <c r="A6360"/>
    </row>
    <row r="6361" spans="1:1">
      <c r="A6361"/>
    </row>
    <row r="6362" spans="1:1">
      <c r="A6362"/>
    </row>
    <row r="6363" spans="1:1">
      <c r="A6363"/>
    </row>
    <row r="6364" spans="1:1">
      <c r="A6364"/>
    </row>
    <row r="6365" spans="1:1">
      <c r="A6365"/>
    </row>
    <row r="6366" spans="1:1">
      <c r="A6366"/>
    </row>
    <row r="6367" spans="1:1">
      <c r="A6367"/>
    </row>
    <row r="6368" spans="1:1">
      <c r="A6368"/>
    </row>
    <row r="6369" spans="1:1">
      <c r="A6369"/>
    </row>
    <row r="6370" spans="1:1">
      <c r="A6370"/>
    </row>
    <row r="6371" spans="1:1">
      <c r="A6371"/>
    </row>
    <row r="6372" spans="1:1">
      <c r="A6372"/>
    </row>
    <row r="6373" spans="1:1">
      <c r="A6373"/>
    </row>
    <row r="6374" spans="1:1">
      <c r="A6374"/>
    </row>
    <row r="6375" spans="1:1">
      <c r="A6375"/>
    </row>
    <row r="6376" spans="1:1">
      <c r="A6376"/>
    </row>
    <row r="6377" spans="1:1">
      <c r="A6377"/>
    </row>
    <row r="6378" spans="1:1">
      <c r="A6378"/>
    </row>
    <row r="6379" spans="1:1">
      <c r="A6379"/>
    </row>
    <row r="6380" spans="1:1">
      <c r="A6380"/>
    </row>
    <row r="6381" spans="1:1">
      <c r="A6381"/>
    </row>
    <row r="6382" spans="1:1">
      <c r="A6382"/>
    </row>
    <row r="6383" spans="1:1">
      <c r="A6383"/>
    </row>
    <row r="6384" spans="1:1">
      <c r="A6384"/>
    </row>
    <row r="6385" spans="1:1">
      <c r="A6385"/>
    </row>
    <row r="6386" spans="1:1">
      <c r="A6386"/>
    </row>
    <row r="6387" spans="1:1">
      <c r="A6387"/>
    </row>
    <row r="6388" spans="1:1">
      <c r="A6388"/>
    </row>
    <row r="6389" spans="1:1">
      <c r="A6389"/>
    </row>
    <row r="6390" spans="1:1">
      <c r="A6390"/>
    </row>
    <row r="6391" spans="1:1">
      <c r="A6391"/>
    </row>
    <row r="6392" spans="1:1">
      <c r="A6392"/>
    </row>
    <row r="6393" spans="1:1">
      <c r="A6393"/>
    </row>
    <row r="6394" spans="1:1">
      <c r="A6394"/>
    </row>
    <row r="6395" spans="1:1">
      <c r="A6395"/>
    </row>
    <row r="6396" spans="1:1">
      <c r="A6396"/>
    </row>
    <row r="6397" spans="1:1">
      <c r="A6397"/>
    </row>
    <row r="6398" spans="1:1">
      <c r="A6398"/>
    </row>
    <row r="6399" spans="1:1">
      <c r="A6399"/>
    </row>
    <row r="6400" spans="1:1">
      <c r="A6400"/>
    </row>
    <row r="6401" spans="1:1">
      <c r="A6401"/>
    </row>
    <row r="6402" spans="1:1">
      <c r="A6402"/>
    </row>
    <row r="6403" spans="1:1">
      <c r="A6403"/>
    </row>
    <row r="6404" spans="1:1">
      <c r="A6404"/>
    </row>
    <row r="6405" spans="1:1">
      <c r="A6405"/>
    </row>
    <row r="6406" spans="1:1">
      <c r="A6406"/>
    </row>
    <row r="6407" spans="1:1">
      <c r="A6407"/>
    </row>
    <row r="6408" spans="1:1">
      <c r="A6408"/>
    </row>
    <row r="6409" spans="1:1">
      <c r="A6409"/>
    </row>
    <row r="6410" spans="1:1">
      <c r="A6410"/>
    </row>
    <row r="6411" spans="1:1">
      <c r="A6411"/>
    </row>
    <row r="6412" spans="1:1">
      <c r="A6412"/>
    </row>
    <row r="6413" spans="1:1">
      <c r="A6413"/>
    </row>
    <row r="6414" spans="1:1">
      <c r="A6414"/>
    </row>
    <row r="6415" spans="1:1">
      <c r="A6415"/>
    </row>
    <row r="6416" spans="1:1">
      <c r="A6416"/>
    </row>
    <row r="6417" spans="1:1">
      <c r="A6417"/>
    </row>
    <row r="6418" spans="1:1">
      <c r="A6418"/>
    </row>
    <row r="6419" spans="1:1">
      <c r="A6419"/>
    </row>
    <row r="6420" spans="1:1">
      <c r="A6420"/>
    </row>
    <row r="6421" spans="1:1">
      <c r="A6421"/>
    </row>
    <row r="6422" spans="1:1">
      <c r="A6422"/>
    </row>
    <row r="6423" spans="1:1">
      <c r="A6423"/>
    </row>
    <row r="6424" spans="1:1">
      <c r="A6424"/>
    </row>
    <row r="6425" spans="1:1">
      <c r="A6425"/>
    </row>
    <row r="6426" spans="1:1">
      <c r="A6426"/>
    </row>
    <row r="6427" spans="1:1">
      <c r="A6427"/>
    </row>
    <row r="6428" spans="1:1">
      <c r="A6428"/>
    </row>
    <row r="6429" spans="1:1">
      <c r="A6429"/>
    </row>
    <row r="6430" spans="1:1">
      <c r="A6430"/>
    </row>
    <row r="6431" spans="1:1">
      <c r="A6431"/>
    </row>
    <row r="6432" spans="1:1">
      <c r="A6432"/>
    </row>
    <row r="6433" spans="1:1">
      <c r="A6433"/>
    </row>
    <row r="6434" spans="1:1">
      <c r="A6434"/>
    </row>
    <row r="6435" spans="1:1">
      <c r="A6435"/>
    </row>
    <row r="6436" spans="1:1">
      <c r="A6436"/>
    </row>
    <row r="6437" spans="1:1">
      <c r="A6437"/>
    </row>
    <row r="6438" spans="1:1">
      <c r="A6438"/>
    </row>
    <row r="6439" spans="1:1">
      <c r="A6439"/>
    </row>
    <row r="6440" spans="1:1">
      <c r="A6440"/>
    </row>
    <row r="6441" spans="1:1">
      <c r="A6441"/>
    </row>
    <row r="6442" spans="1:1">
      <c r="A6442"/>
    </row>
    <row r="6443" spans="1:1">
      <c r="A6443"/>
    </row>
    <row r="6444" spans="1:1">
      <c r="A6444"/>
    </row>
    <row r="6445" spans="1:1">
      <c r="A6445"/>
    </row>
    <row r="6446" spans="1:1">
      <c r="A6446"/>
    </row>
    <row r="6447" spans="1:1">
      <c r="A6447"/>
    </row>
    <row r="6448" spans="1:1">
      <c r="A6448"/>
    </row>
    <row r="6449" spans="1:1">
      <c r="A6449"/>
    </row>
    <row r="6450" spans="1:1">
      <c r="A6450"/>
    </row>
    <row r="6451" spans="1:1">
      <c r="A6451"/>
    </row>
    <row r="6452" spans="1:1">
      <c r="A6452"/>
    </row>
    <row r="6453" spans="1:1">
      <c r="A6453"/>
    </row>
    <row r="6454" spans="1:1">
      <c r="A6454"/>
    </row>
    <row r="6455" spans="1:1">
      <c r="A6455"/>
    </row>
    <row r="6456" spans="1:1">
      <c r="A6456"/>
    </row>
    <row r="6457" spans="1:1">
      <c r="A6457"/>
    </row>
    <row r="6458" spans="1:1">
      <c r="A6458"/>
    </row>
    <row r="6459" spans="1:1">
      <c r="A6459"/>
    </row>
    <row r="6460" spans="1:1">
      <c r="A6460"/>
    </row>
    <row r="6461" spans="1:1">
      <c r="A6461"/>
    </row>
    <row r="6462" spans="1:1">
      <c r="A6462"/>
    </row>
    <row r="6463" spans="1:1">
      <c r="A6463"/>
    </row>
    <row r="6464" spans="1:1">
      <c r="A6464"/>
    </row>
    <row r="6465" spans="1:1">
      <c r="A6465"/>
    </row>
    <row r="6466" spans="1:1">
      <c r="A6466"/>
    </row>
    <row r="6467" spans="1:1">
      <c r="A6467"/>
    </row>
    <row r="6468" spans="1:1">
      <c r="A6468"/>
    </row>
    <row r="6469" spans="1:1">
      <c r="A6469"/>
    </row>
    <row r="6470" spans="1:1">
      <c r="A6470"/>
    </row>
    <row r="6471" spans="1:1">
      <c r="A6471"/>
    </row>
    <row r="6472" spans="1:1">
      <c r="A6472"/>
    </row>
    <row r="6473" spans="1:1">
      <c r="A6473"/>
    </row>
    <row r="6474" spans="1:1">
      <c r="A6474"/>
    </row>
    <row r="6475" spans="1:1">
      <c r="A6475"/>
    </row>
    <row r="6476" spans="1:1">
      <c r="A6476"/>
    </row>
    <row r="6477" spans="1:1">
      <c r="A6477"/>
    </row>
    <row r="6478" spans="1:1">
      <c r="A6478"/>
    </row>
    <row r="6479" spans="1:1">
      <c r="A6479"/>
    </row>
    <row r="6480" spans="1:1">
      <c r="A6480"/>
    </row>
    <row r="6481" spans="1:1">
      <c r="A6481"/>
    </row>
    <row r="6482" spans="1:1">
      <c r="A6482"/>
    </row>
    <row r="6483" spans="1:1">
      <c r="A6483"/>
    </row>
    <row r="6484" spans="1:1">
      <c r="A6484"/>
    </row>
    <row r="6485" spans="1:1">
      <c r="A6485"/>
    </row>
    <row r="6486" spans="1:1">
      <c r="A6486"/>
    </row>
    <row r="6487" spans="1:1">
      <c r="A6487"/>
    </row>
    <row r="6488" spans="1:1">
      <c r="A6488"/>
    </row>
    <row r="6489" spans="1:1">
      <c r="A6489"/>
    </row>
    <row r="6490" spans="1:1">
      <c r="A6490"/>
    </row>
    <row r="6491" spans="1:1">
      <c r="A6491"/>
    </row>
    <row r="6492" spans="1:1">
      <c r="A6492"/>
    </row>
    <row r="6493" spans="1:1">
      <c r="A6493"/>
    </row>
    <row r="6494" spans="1:1">
      <c r="A6494"/>
    </row>
    <row r="6495" spans="1:1">
      <c r="A6495"/>
    </row>
    <row r="6496" spans="1:1">
      <c r="A6496"/>
    </row>
    <row r="6497" spans="1:1">
      <c r="A6497"/>
    </row>
    <row r="6498" spans="1:1">
      <c r="A6498"/>
    </row>
    <row r="6499" spans="1:1">
      <c r="A6499"/>
    </row>
    <row r="6500" spans="1:1">
      <c r="A6500"/>
    </row>
    <row r="6501" spans="1:1">
      <c r="A6501"/>
    </row>
    <row r="6502" spans="1:1">
      <c r="A6502"/>
    </row>
    <row r="6503" spans="1:1">
      <c r="A6503"/>
    </row>
    <row r="6504" spans="1:1">
      <c r="A6504"/>
    </row>
    <row r="6505" spans="1:1">
      <c r="A6505"/>
    </row>
    <row r="6506" spans="1:1">
      <c r="A6506"/>
    </row>
    <row r="6507" spans="1:1">
      <c r="A6507"/>
    </row>
    <row r="6508" spans="1:1">
      <c r="A6508"/>
    </row>
    <row r="6509" spans="1:1">
      <c r="A6509"/>
    </row>
    <row r="6510" spans="1:1">
      <c r="A6510"/>
    </row>
    <row r="6511" spans="1:1">
      <c r="A6511"/>
    </row>
    <row r="6512" spans="1:1">
      <c r="A6512"/>
    </row>
    <row r="6513" spans="1:1">
      <c r="A6513"/>
    </row>
    <row r="6514" spans="1:1">
      <c r="A6514"/>
    </row>
    <row r="6515" spans="1:1">
      <c r="A6515"/>
    </row>
    <row r="6516" spans="1:1">
      <c r="A6516"/>
    </row>
    <row r="6517" spans="1:1">
      <c r="A6517"/>
    </row>
    <row r="6518" spans="1:1">
      <c r="A6518"/>
    </row>
    <row r="6519" spans="1:1">
      <c r="A6519"/>
    </row>
    <row r="6520" spans="1:1">
      <c r="A6520"/>
    </row>
    <row r="6521" spans="1:1">
      <c r="A6521"/>
    </row>
    <row r="6522" spans="1:1">
      <c r="A6522"/>
    </row>
    <row r="6523" spans="1:1">
      <c r="A6523"/>
    </row>
    <row r="6524" spans="1:1">
      <c r="A6524"/>
    </row>
    <row r="6525" spans="1:1">
      <c r="A6525"/>
    </row>
    <row r="6526" spans="1:1">
      <c r="A6526"/>
    </row>
    <row r="6527" spans="1:1">
      <c r="A6527"/>
    </row>
    <row r="6528" spans="1:1">
      <c r="A6528"/>
    </row>
    <row r="6529" spans="1:1">
      <c r="A6529"/>
    </row>
    <row r="6530" spans="1:1">
      <c r="A6530"/>
    </row>
    <row r="6531" spans="1:1">
      <c r="A6531"/>
    </row>
    <row r="6532" spans="1:1">
      <c r="A6532"/>
    </row>
    <row r="6533" spans="1:1">
      <c r="A6533"/>
    </row>
    <row r="6534" spans="1:1">
      <c r="A6534"/>
    </row>
    <row r="6535" spans="1:1">
      <c r="A6535"/>
    </row>
    <row r="6536" spans="1:1">
      <c r="A6536"/>
    </row>
    <row r="6537" spans="1:1">
      <c r="A6537"/>
    </row>
    <row r="6538" spans="1:1">
      <c r="A6538"/>
    </row>
    <row r="6539" spans="1:1">
      <c r="A6539"/>
    </row>
    <row r="6540" spans="1:1">
      <c r="A6540"/>
    </row>
    <row r="6541" spans="1:1">
      <c r="A6541"/>
    </row>
    <row r="6542" spans="1:1">
      <c r="A6542"/>
    </row>
    <row r="6543" spans="1:1">
      <c r="A6543"/>
    </row>
    <row r="6544" spans="1:1">
      <c r="A6544"/>
    </row>
    <row r="6545" spans="1:1">
      <c r="A6545"/>
    </row>
    <row r="6546" spans="1:1">
      <c r="A6546"/>
    </row>
    <row r="6547" spans="1:1">
      <c r="A6547"/>
    </row>
    <row r="6548" spans="1:1">
      <c r="A6548"/>
    </row>
    <row r="6549" spans="1:1">
      <c r="A6549"/>
    </row>
    <row r="6550" spans="1:1">
      <c r="A6550"/>
    </row>
    <row r="6551" spans="1:1">
      <c r="A6551"/>
    </row>
    <row r="6552" spans="1:1">
      <c r="A6552"/>
    </row>
    <row r="6553" spans="1:1">
      <c r="A6553"/>
    </row>
    <row r="6554" spans="1:1">
      <c r="A6554"/>
    </row>
    <row r="6555" spans="1:1">
      <c r="A6555"/>
    </row>
    <row r="6556" spans="1:1">
      <c r="A6556"/>
    </row>
    <row r="6557" spans="1:1">
      <c r="A6557"/>
    </row>
    <row r="6558" spans="1:1">
      <c r="A6558"/>
    </row>
    <row r="6559" spans="1:1">
      <c r="A6559"/>
    </row>
    <row r="6560" spans="1:1">
      <c r="A6560"/>
    </row>
    <row r="6561" spans="1:1">
      <c r="A6561"/>
    </row>
    <row r="6562" spans="1:1">
      <c r="A6562"/>
    </row>
    <row r="6563" spans="1:1">
      <c r="A6563"/>
    </row>
    <row r="6564" spans="1:1">
      <c r="A6564"/>
    </row>
    <row r="6565" spans="1:1">
      <c r="A6565"/>
    </row>
    <row r="6566" spans="1:1">
      <c r="A6566"/>
    </row>
    <row r="6567" spans="1:1">
      <c r="A6567"/>
    </row>
    <row r="6568" spans="1:1">
      <c r="A6568"/>
    </row>
    <row r="6569" spans="1:1">
      <c r="A6569"/>
    </row>
    <row r="6570" spans="1:1">
      <c r="A6570"/>
    </row>
    <row r="6571" spans="1:1">
      <c r="A6571"/>
    </row>
    <row r="6572" spans="1:1">
      <c r="A6572"/>
    </row>
    <row r="6573" spans="1:1">
      <c r="A6573"/>
    </row>
    <row r="6574" spans="1:1">
      <c r="A6574"/>
    </row>
    <row r="6575" spans="1:1">
      <c r="A6575"/>
    </row>
    <row r="6576" spans="1:1">
      <c r="A6576"/>
    </row>
    <row r="6577" spans="1:1">
      <c r="A6577"/>
    </row>
    <row r="6578" spans="1:1">
      <c r="A6578"/>
    </row>
    <row r="6579" spans="1:1">
      <c r="A6579"/>
    </row>
    <row r="6580" spans="1:1">
      <c r="A6580"/>
    </row>
    <row r="6581" spans="1:1">
      <c r="A6581"/>
    </row>
    <row r="6582" spans="1:1">
      <c r="A6582"/>
    </row>
    <row r="6583" spans="1:1">
      <c r="A6583"/>
    </row>
    <row r="6584" spans="1:1">
      <c r="A6584"/>
    </row>
    <row r="6585" spans="1:1">
      <c r="A6585"/>
    </row>
    <row r="6586" spans="1:1">
      <c r="A6586"/>
    </row>
    <row r="6587" spans="1:1">
      <c r="A6587"/>
    </row>
    <row r="6588" spans="1:1">
      <c r="A6588"/>
    </row>
    <row r="6589" spans="1:1">
      <c r="A6589"/>
    </row>
    <row r="6590" spans="1:1">
      <c r="A6590"/>
    </row>
    <row r="6591" spans="1:1">
      <c r="A6591"/>
    </row>
    <row r="6592" spans="1:1">
      <c r="A6592"/>
    </row>
    <row r="6593" spans="1:1">
      <c r="A6593"/>
    </row>
    <row r="6594" spans="1:1">
      <c r="A6594"/>
    </row>
    <row r="6595" spans="1:1">
      <c r="A6595"/>
    </row>
    <row r="6596" spans="1:1">
      <c r="A6596"/>
    </row>
    <row r="6597" spans="1:1">
      <c r="A6597"/>
    </row>
    <row r="6598" spans="1:1">
      <c r="A6598"/>
    </row>
    <row r="6599" spans="1:1">
      <c r="A6599"/>
    </row>
    <row r="6600" spans="1:1">
      <c r="A6600"/>
    </row>
    <row r="6601" spans="1:1">
      <c r="A6601"/>
    </row>
    <row r="6602" spans="1:1">
      <c r="A6602"/>
    </row>
    <row r="6603" spans="1:1">
      <c r="A6603"/>
    </row>
    <row r="6604" spans="1:1">
      <c r="A6604"/>
    </row>
    <row r="6605" spans="1:1">
      <c r="A6605"/>
    </row>
    <row r="6606" spans="1:1">
      <c r="A6606"/>
    </row>
    <row r="6607" spans="1:1">
      <c r="A6607"/>
    </row>
    <row r="6608" spans="1:1">
      <c r="A6608"/>
    </row>
    <row r="6609" spans="1:1">
      <c r="A6609"/>
    </row>
    <row r="6610" spans="1:1">
      <c r="A6610"/>
    </row>
    <row r="6611" spans="1:1">
      <c r="A6611"/>
    </row>
    <row r="6612" spans="1:1">
      <c r="A6612"/>
    </row>
    <row r="6613" spans="1:1">
      <c r="A6613"/>
    </row>
    <row r="6614" spans="1:1">
      <c r="A6614"/>
    </row>
    <row r="6615" spans="1:1">
      <c r="A6615"/>
    </row>
    <row r="6616" spans="1:1">
      <c r="A6616"/>
    </row>
    <row r="6617" spans="1:1">
      <c r="A6617"/>
    </row>
    <row r="6618" spans="1:1">
      <c r="A6618"/>
    </row>
    <row r="6619" spans="1:1">
      <c r="A6619"/>
    </row>
    <row r="6620" spans="1:1">
      <c r="A6620"/>
    </row>
    <row r="6621" spans="1:1">
      <c r="A6621"/>
    </row>
    <row r="6622" spans="1:1">
      <c r="A6622"/>
    </row>
    <row r="6623" spans="1:1">
      <c r="A6623"/>
    </row>
    <row r="6624" spans="1:1">
      <c r="A6624"/>
    </row>
    <row r="6625" spans="1:1">
      <c r="A6625"/>
    </row>
    <row r="6626" spans="1:1">
      <c r="A6626"/>
    </row>
    <row r="6627" spans="1:1">
      <c r="A6627"/>
    </row>
    <row r="6628" spans="1:1">
      <c r="A6628"/>
    </row>
    <row r="6629" spans="1:1">
      <c r="A6629"/>
    </row>
    <row r="6630" spans="1:1">
      <c r="A6630"/>
    </row>
    <row r="6631" spans="1:1">
      <c r="A6631"/>
    </row>
    <row r="6632" spans="1:1">
      <c r="A6632"/>
    </row>
    <row r="6633" spans="1:1">
      <c r="A6633"/>
    </row>
    <row r="6634" spans="1:1">
      <c r="A6634"/>
    </row>
    <row r="6635" spans="1:1">
      <c r="A6635"/>
    </row>
    <row r="6636" spans="1:1">
      <c r="A6636"/>
    </row>
    <row r="6637" spans="1:1">
      <c r="A6637"/>
    </row>
    <row r="6638" spans="1:1">
      <c r="A6638"/>
    </row>
    <row r="6639" spans="1:1">
      <c r="A6639"/>
    </row>
    <row r="6640" spans="1:1">
      <c r="A6640"/>
    </row>
    <row r="6641" spans="1:1">
      <c r="A6641"/>
    </row>
    <row r="6642" spans="1:1">
      <c r="A6642"/>
    </row>
    <row r="6643" spans="1:1">
      <c r="A6643"/>
    </row>
    <row r="6644" spans="1:1">
      <c r="A6644"/>
    </row>
    <row r="6645" spans="1:1">
      <c r="A6645"/>
    </row>
    <row r="6646" spans="1:1">
      <c r="A6646"/>
    </row>
    <row r="6647" spans="1:1">
      <c r="A6647"/>
    </row>
    <row r="6648" spans="1:1">
      <c r="A6648"/>
    </row>
    <row r="6649" spans="1:1">
      <c r="A6649"/>
    </row>
    <row r="6650" spans="1:1">
      <c r="A6650"/>
    </row>
    <row r="6651" spans="1:1">
      <c r="A6651"/>
    </row>
    <row r="6652" spans="1:1">
      <c r="A6652"/>
    </row>
    <row r="6653" spans="1:1">
      <c r="A6653"/>
    </row>
    <row r="6654" spans="1:1">
      <c r="A6654"/>
    </row>
    <row r="6655" spans="1:1">
      <c r="A6655"/>
    </row>
    <row r="6656" spans="1:1">
      <c r="A6656"/>
    </row>
    <row r="6657" spans="1:1">
      <c r="A6657"/>
    </row>
    <row r="6658" spans="1:1">
      <c r="A6658"/>
    </row>
    <row r="6659" spans="1:1">
      <c r="A6659"/>
    </row>
    <row r="6660" spans="1:1">
      <c r="A6660"/>
    </row>
    <row r="6661" spans="1:1">
      <c r="A6661"/>
    </row>
    <row r="6662" spans="1:1">
      <c r="A6662"/>
    </row>
    <row r="6663" spans="1:1">
      <c r="A6663"/>
    </row>
    <row r="6664" spans="1:1">
      <c r="A6664"/>
    </row>
    <row r="6665" spans="1:1">
      <c r="A6665"/>
    </row>
    <row r="6666" spans="1:1">
      <c r="A6666"/>
    </row>
    <row r="6667" spans="1:1">
      <c r="A6667"/>
    </row>
    <row r="6668" spans="1:1">
      <c r="A6668"/>
    </row>
    <row r="6669" spans="1:1">
      <c r="A6669"/>
    </row>
    <row r="6670" spans="1:1">
      <c r="A6670"/>
    </row>
    <row r="6671" spans="1:1">
      <c r="A6671"/>
    </row>
    <row r="6672" spans="1:1">
      <c r="A6672"/>
    </row>
    <row r="6673" spans="1:1">
      <c r="A6673"/>
    </row>
    <row r="6674" spans="1:1">
      <c r="A6674"/>
    </row>
    <row r="6675" spans="1:1">
      <c r="A6675"/>
    </row>
    <row r="6676" spans="1:1">
      <c r="A6676"/>
    </row>
    <row r="6677" spans="1:1">
      <c r="A6677"/>
    </row>
    <row r="6678" spans="1:1">
      <c r="A6678"/>
    </row>
    <row r="6679" spans="1:1">
      <c r="A6679"/>
    </row>
    <row r="6680" spans="1:1">
      <c r="A6680"/>
    </row>
    <row r="6681" spans="1:1">
      <c r="A6681"/>
    </row>
    <row r="6682" spans="1:1">
      <c r="A6682"/>
    </row>
    <row r="6683" spans="1:1">
      <c r="A6683"/>
    </row>
    <row r="6684" spans="1:1">
      <c r="A6684"/>
    </row>
    <row r="6685" spans="1:1">
      <c r="A6685"/>
    </row>
    <row r="6686" spans="1:1">
      <c r="A6686"/>
    </row>
    <row r="6687" spans="1:1">
      <c r="A6687"/>
    </row>
    <row r="6688" spans="1:1">
      <c r="A6688"/>
    </row>
    <row r="6689" spans="1:1">
      <c r="A6689"/>
    </row>
    <row r="6690" spans="1:1">
      <c r="A6690"/>
    </row>
    <row r="6691" spans="1:1">
      <c r="A6691"/>
    </row>
    <row r="6692" spans="1:1">
      <c r="A6692"/>
    </row>
    <row r="6693" spans="1:1">
      <c r="A6693"/>
    </row>
    <row r="6694" spans="1:1">
      <c r="A6694"/>
    </row>
    <row r="6695" spans="1:1">
      <c r="A6695"/>
    </row>
    <row r="6696" spans="1:1">
      <c r="A6696"/>
    </row>
    <row r="6697" spans="1:1">
      <c r="A6697"/>
    </row>
    <row r="6698" spans="1:1">
      <c r="A6698"/>
    </row>
    <row r="6699" spans="1:1">
      <c r="A6699"/>
    </row>
    <row r="6700" spans="1:1">
      <c r="A6700"/>
    </row>
    <row r="6701" spans="1:1">
      <c r="A6701"/>
    </row>
    <row r="6702" spans="1:1">
      <c r="A6702"/>
    </row>
    <row r="6703" spans="1:1">
      <c r="A6703"/>
    </row>
    <row r="6704" spans="1:1">
      <c r="A6704"/>
    </row>
    <row r="6705" spans="1:1">
      <c r="A6705"/>
    </row>
    <row r="6706" spans="1:1">
      <c r="A6706"/>
    </row>
    <row r="6707" spans="1:1">
      <c r="A6707"/>
    </row>
    <row r="6708" spans="1:1">
      <c r="A6708"/>
    </row>
    <row r="6709" spans="1:1">
      <c r="A6709"/>
    </row>
    <row r="6710" spans="1:1">
      <c r="A6710"/>
    </row>
    <row r="6711" spans="1:1">
      <c r="A6711"/>
    </row>
    <row r="6712" spans="1:1">
      <c r="A6712"/>
    </row>
    <row r="6713" spans="1:1">
      <c r="A6713"/>
    </row>
    <row r="6714" spans="1:1">
      <c r="A6714"/>
    </row>
    <row r="6715" spans="1:1">
      <c r="A6715"/>
    </row>
    <row r="6716" spans="1:1">
      <c r="A6716"/>
    </row>
    <row r="6717" spans="1:1">
      <c r="A6717"/>
    </row>
    <row r="6718" spans="1:1">
      <c r="A6718"/>
    </row>
    <row r="6719" spans="1:1">
      <c r="A6719"/>
    </row>
    <row r="6720" spans="1:1">
      <c r="A6720"/>
    </row>
    <row r="6721" spans="1:1">
      <c r="A6721"/>
    </row>
    <row r="6722" spans="1:1">
      <c r="A6722"/>
    </row>
    <row r="6723" spans="1:1">
      <c r="A6723"/>
    </row>
    <row r="6724" spans="1:1">
      <c r="A6724"/>
    </row>
    <row r="6725" spans="1:1">
      <c r="A6725"/>
    </row>
    <row r="6726" spans="1:1">
      <c r="A6726"/>
    </row>
    <row r="6727" spans="1:1">
      <c r="A6727"/>
    </row>
    <row r="6728" spans="1:1">
      <c r="A6728"/>
    </row>
    <row r="6729" spans="1:1">
      <c r="A6729"/>
    </row>
    <row r="6730" spans="1:1">
      <c r="A6730"/>
    </row>
    <row r="6731" spans="1:1">
      <c r="A6731"/>
    </row>
    <row r="6732" spans="1:1">
      <c r="A6732"/>
    </row>
    <row r="6733" spans="1:1">
      <c r="A6733"/>
    </row>
    <row r="6734" spans="1:1">
      <c r="A6734"/>
    </row>
    <row r="6735" spans="1:1">
      <c r="A6735"/>
    </row>
    <row r="6736" spans="1:1">
      <c r="A6736"/>
    </row>
    <row r="6737" spans="1:1">
      <c r="A6737"/>
    </row>
    <row r="6738" spans="1:1">
      <c r="A6738"/>
    </row>
    <row r="6739" spans="1:1">
      <c r="A6739"/>
    </row>
    <row r="6740" spans="1:1">
      <c r="A6740"/>
    </row>
    <row r="6741" spans="1:1">
      <c r="A6741"/>
    </row>
    <row r="6742" spans="1:1">
      <c r="A6742"/>
    </row>
    <row r="6743" spans="1:1">
      <c r="A6743"/>
    </row>
    <row r="6744" spans="1:1">
      <c r="A6744"/>
    </row>
    <row r="6745" spans="1:1">
      <c r="A6745"/>
    </row>
    <row r="6746" spans="1:1">
      <c r="A6746"/>
    </row>
    <row r="6747" spans="1:1">
      <c r="A6747"/>
    </row>
    <row r="6748" spans="1:1">
      <c r="A6748"/>
    </row>
    <row r="6749" spans="1:1">
      <c r="A6749"/>
    </row>
    <row r="6750" spans="1:1">
      <c r="A6750"/>
    </row>
    <row r="6751" spans="1:1">
      <c r="A6751"/>
    </row>
    <row r="6752" spans="1:1">
      <c r="A6752"/>
    </row>
    <row r="6753" spans="1:1">
      <c r="A6753"/>
    </row>
    <row r="6754" spans="1:1">
      <c r="A6754"/>
    </row>
    <row r="6755" spans="1:1">
      <c r="A6755"/>
    </row>
    <row r="6756" spans="1:1">
      <c r="A6756"/>
    </row>
    <row r="6757" spans="1:1">
      <c r="A6757"/>
    </row>
    <row r="6758" spans="1:1">
      <c r="A6758"/>
    </row>
    <row r="6759" spans="1:1">
      <c r="A6759"/>
    </row>
    <row r="6760" spans="1:1">
      <c r="A6760"/>
    </row>
    <row r="6761" spans="1:1">
      <c r="A6761"/>
    </row>
    <row r="6762" spans="1:1">
      <c r="A6762"/>
    </row>
    <row r="6763" spans="1:1">
      <c r="A6763"/>
    </row>
    <row r="6764" spans="1:1">
      <c r="A6764"/>
    </row>
    <row r="6765" spans="1:1">
      <c r="A6765"/>
    </row>
    <row r="6766" spans="1:1">
      <c r="A6766"/>
    </row>
    <row r="6767" spans="1:1">
      <c r="A6767"/>
    </row>
    <row r="6768" spans="1:1">
      <c r="A6768"/>
    </row>
    <row r="6769" spans="1:1">
      <c r="A6769"/>
    </row>
    <row r="6770" spans="1:1">
      <c r="A6770"/>
    </row>
    <row r="6771" spans="1:1">
      <c r="A6771"/>
    </row>
    <row r="6772" spans="1:1">
      <c r="A6772"/>
    </row>
    <row r="6773" spans="1:1">
      <c r="A6773"/>
    </row>
    <row r="6774" spans="1:1">
      <c r="A6774"/>
    </row>
    <row r="6775" spans="1:1">
      <c r="A6775"/>
    </row>
    <row r="6776" spans="1:1">
      <c r="A6776"/>
    </row>
    <row r="6777" spans="1:1">
      <c r="A6777"/>
    </row>
    <row r="6778" spans="1:1">
      <c r="A6778"/>
    </row>
    <row r="6779" spans="1:1">
      <c r="A6779"/>
    </row>
    <row r="6780" spans="1:1">
      <c r="A6780"/>
    </row>
    <row r="6781" spans="1:1">
      <c r="A6781"/>
    </row>
    <row r="6782" spans="1:1">
      <c r="A6782"/>
    </row>
    <row r="6783" spans="1:1">
      <c r="A6783"/>
    </row>
    <row r="6784" spans="1:1">
      <c r="A6784"/>
    </row>
    <row r="6785" spans="1:1">
      <c r="A6785"/>
    </row>
    <row r="6786" spans="1:1">
      <c r="A6786"/>
    </row>
    <row r="6787" spans="1:1">
      <c r="A6787"/>
    </row>
    <row r="6788" spans="1:1">
      <c r="A6788"/>
    </row>
    <row r="6789" spans="1:1">
      <c r="A6789"/>
    </row>
    <row r="6790" spans="1:1">
      <c r="A6790"/>
    </row>
    <row r="6791" spans="1:1">
      <c r="A6791"/>
    </row>
    <row r="6792" spans="1:1">
      <c r="A6792"/>
    </row>
    <row r="6793" spans="1:1">
      <c r="A6793"/>
    </row>
    <row r="6794" spans="1:1">
      <c r="A6794"/>
    </row>
    <row r="6795" spans="1:1">
      <c r="A6795"/>
    </row>
    <row r="6796" spans="1:1">
      <c r="A6796"/>
    </row>
    <row r="6797" spans="1:1">
      <c r="A6797"/>
    </row>
    <row r="6798" spans="1:1">
      <c r="A6798"/>
    </row>
    <row r="6799" spans="1:1">
      <c r="A6799"/>
    </row>
    <row r="6800" spans="1:1">
      <c r="A6800"/>
    </row>
    <row r="6801" spans="1:1">
      <c r="A6801"/>
    </row>
    <row r="6802" spans="1:1">
      <c r="A6802"/>
    </row>
    <row r="6803" spans="1:1">
      <c r="A6803"/>
    </row>
    <row r="6804" spans="1:1">
      <c r="A6804"/>
    </row>
    <row r="6805" spans="1:1">
      <c r="A6805"/>
    </row>
    <row r="6806" spans="1:1">
      <c r="A6806"/>
    </row>
    <row r="6807" spans="1:1">
      <c r="A6807"/>
    </row>
    <row r="6808" spans="1:1">
      <c r="A6808"/>
    </row>
    <row r="6809" spans="1:1">
      <c r="A6809"/>
    </row>
    <row r="6810" spans="1:1">
      <c r="A6810"/>
    </row>
    <row r="6811" spans="1:1">
      <c r="A6811"/>
    </row>
    <row r="6812" spans="1:1">
      <c r="A6812"/>
    </row>
    <row r="6813" spans="1:1">
      <c r="A6813"/>
    </row>
    <row r="6814" spans="1:1">
      <c r="A6814"/>
    </row>
    <row r="6815" spans="1:1">
      <c r="A6815"/>
    </row>
    <row r="6816" spans="1:1">
      <c r="A6816"/>
    </row>
    <row r="6817" spans="1:1">
      <c r="A6817"/>
    </row>
    <row r="6818" spans="1:1">
      <c r="A6818"/>
    </row>
    <row r="6819" spans="1:1">
      <c r="A6819"/>
    </row>
    <row r="6820" spans="1:1">
      <c r="A6820"/>
    </row>
    <row r="6821" spans="1:1">
      <c r="A6821"/>
    </row>
    <row r="6822" spans="1:1">
      <c r="A6822"/>
    </row>
    <row r="6823" spans="1:1">
      <c r="A6823"/>
    </row>
    <row r="6824" spans="1:1">
      <c r="A6824"/>
    </row>
    <row r="6825" spans="1:1">
      <c r="A6825"/>
    </row>
    <row r="6826" spans="1:1">
      <c r="A6826"/>
    </row>
    <row r="6827" spans="1:1">
      <c r="A6827"/>
    </row>
    <row r="6828" spans="1:1">
      <c r="A6828"/>
    </row>
    <row r="6829" spans="1:1">
      <c r="A6829"/>
    </row>
    <row r="6830" spans="1:1">
      <c r="A6830"/>
    </row>
    <row r="6831" spans="1:1">
      <c r="A6831"/>
    </row>
    <row r="6832" spans="1:1">
      <c r="A6832"/>
    </row>
    <row r="6833" spans="1:1">
      <c r="A6833"/>
    </row>
    <row r="6834" spans="1:1">
      <c r="A6834"/>
    </row>
    <row r="6835" spans="1:1">
      <c r="A6835"/>
    </row>
    <row r="6836" spans="1:1">
      <c r="A6836"/>
    </row>
    <row r="6837" spans="1:1">
      <c r="A6837"/>
    </row>
    <row r="6838" spans="1:1">
      <c r="A6838"/>
    </row>
    <row r="6839" spans="1:1">
      <c r="A6839"/>
    </row>
    <row r="6840" spans="1:1">
      <c r="A6840"/>
    </row>
    <row r="6841" spans="1:1">
      <c r="A6841"/>
    </row>
    <row r="6842" spans="1:1">
      <c r="A6842"/>
    </row>
    <row r="6843" spans="1:1">
      <c r="A6843"/>
    </row>
    <row r="6844" spans="1:1">
      <c r="A6844"/>
    </row>
    <row r="6845" spans="1:1">
      <c r="A6845"/>
    </row>
    <row r="6846" spans="1:1">
      <c r="A6846"/>
    </row>
    <row r="6847" spans="1:1">
      <c r="A6847"/>
    </row>
    <row r="6848" spans="1:1">
      <c r="A6848"/>
    </row>
    <row r="6849" spans="1:1">
      <c r="A6849"/>
    </row>
    <row r="6850" spans="1:1">
      <c r="A6850"/>
    </row>
    <row r="6851" spans="1:1">
      <c r="A6851"/>
    </row>
    <row r="6852" spans="1:1">
      <c r="A6852"/>
    </row>
    <row r="6853" spans="1:1">
      <c r="A6853"/>
    </row>
    <row r="6854" spans="1:1">
      <c r="A6854"/>
    </row>
    <row r="6855" spans="1:1">
      <c r="A6855"/>
    </row>
    <row r="6856" spans="1:1">
      <c r="A6856"/>
    </row>
    <row r="6857" spans="1:1">
      <c r="A6857"/>
    </row>
    <row r="6858" spans="1:1">
      <c r="A6858"/>
    </row>
    <row r="6859" spans="1:1">
      <c r="A6859"/>
    </row>
    <row r="6860" spans="1:1">
      <c r="A6860"/>
    </row>
    <row r="6861" spans="1:1">
      <c r="A6861"/>
    </row>
    <row r="6862" spans="1:1">
      <c r="A6862"/>
    </row>
    <row r="6863" spans="1:1">
      <c r="A6863"/>
    </row>
    <row r="6864" spans="1:1">
      <c r="A6864"/>
    </row>
    <row r="6865" spans="1:1">
      <c r="A6865"/>
    </row>
    <row r="6866" spans="1:1">
      <c r="A6866"/>
    </row>
    <row r="6867" spans="1:1">
      <c r="A6867"/>
    </row>
    <row r="6868" spans="1:1">
      <c r="A6868"/>
    </row>
    <row r="6869" spans="1:1">
      <c r="A6869"/>
    </row>
    <row r="6870" spans="1:1">
      <c r="A6870"/>
    </row>
    <row r="6871" spans="1:1">
      <c r="A6871"/>
    </row>
    <row r="6872" spans="1:1">
      <c r="A6872"/>
    </row>
    <row r="6873" spans="1:1">
      <c r="A6873"/>
    </row>
    <row r="6874" spans="1:1">
      <c r="A6874"/>
    </row>
    <row r="6875" spans="1:1">
      <c r="A6875"/>
    </row>
    <row r="6876" spans="1:1">
      <c r="A6876"/>
    </row>
    <row r="6877" spans="1:1">
      <c r="A6877"/>
    </row>
    <row r="6878" spans="1:1">
      <c r="A6878"/>
    </row>
    <row r="6879" spans="1:1">
      <c r="A6879"/>
    </row>
    <row r="6880" spans="1:1">
      <c r="A6880"/>
    </row>
    <row r="6881" spans="1:1">
      <c r="A6881"/>
    </row>
    <row r="6882" spans="1:1">
      <c r="A6882"/>
    </row>
    <row r="6883" spans="1:1">
      <c r="A6883"/>
    </row>
    <row r="6884" spans="1:1">
      <c r="A6884"/>
    </row>
    <row r="6885" spans="1:1">
      <c r="A6885"/>
    </row>
    <row r="6886" spans="1:1">
      <c r="A6886"/>
    </row>
    <row r="6887" spans="1:1">
      <c r="A6887"/>
    </row>
    <row r="6888" spans="1:1">
      <c r="A6888"/>
    </row>
    <row r="6889" spans="1:1">
      <c r="A6889"/>
    </row>
    <row r="6890" spans="1:1">
      <c r="A6890"/>
    </row>
    <row r="6891" spans="1:1">
      <c r="A6891"/>
    </row>
    <row r="6892" spans="1:1">
      <c r="A6892"/>
    </row>
    <row r="6893" spans="1:1">
      <c r="A6893"/>
    </row>
    <row r="6894" spans="1:1">
      <c r="A6894"/>
    </row>
    <row r="6895" spans="1:1">
      <c r="A6895"/>
    </row>
    <row r="6896" spans="1:1">
      <c r="A6896"/>
    </row>
    <row r="6897" spans="1:1">
      <c r="A6897"/>
    </row>
    <row r="6898" spans="1:1">
      <c r="A6898"/>
    </row>
    <row r="6899" spans="1:1">
      <c r="A6899"/>
    </row>
    <row r="6900" spans="1:1">
      <c r="A6900"/>
    </row>
    <row r="6901" spans="1:1">
      <c r="A6901"/>
    </row>
    <row r="6902" spans="1:1">
      <c r="A6902"/>
    </row>
    <row r="6903" spans="1:1">
      <c r="A6903"/>
    </row>
    <row r="6904" spans="1:1">
      <c r="A6904"/>
    </row>
    <row r="6905" spans="1:1">
      <c r="A6905"/>
    </row>
    <row r="6906" spans="1:1">
      <c r="A6906"/>
    </row>
    <row r="6907" spans="1:1">
      <c r="A6907"/>
    </row>
    <row r="6908" spans="1:1">
      <c r="A6908"/>
    </row>
    <row r="6909" spans="1:1">
      <c r="A6909"/>
    </row>
    <row r="6910" spans="1:1">
      <c r="A6910"/>
    </row>
    <row r="6911" spans="1:1">
      <c r="A6911"/>
    </row>
    <row r="6912" spans="1:1">
      <c r="A6912"/>
    </row>
    <row r="6913" spans="1:1">
      <c r="A6913"/>
    </row>
    <row r="6914" spans="1:1">
      <c r="A6914"/>
    </row>
    <row r="6915" spans="1:1">
      <c r="A6915"/>
    </row>
    <row r="6916" spans="1:1">
      <c r="A6916"/>
    </row>
    <row r="6917" spans="1:1">
      <c r="A6917"/>
    </row>
    <row r="6918" spans="1:1">
      <c r="A6918"/>
    </row>
    <row r="6919" spans="1:1">
      <c r="A6919"/>
    </row>
    <row r="6920" spans="1:1">
      <c r="A6920"/>
    </row>
    <row r="6921" spans="1:1">
      <c r="A6921"/>
    </row>
    <row r="6922" spans="1:1">
      <c r="A6922"/>
    </row>
    <row r="6923" spans="1:1">
      <c r="A6923"/>
    </row>
    <row r="6924" spans="1:1">
      <c r="A6924"/>
    </row>
    <row r="6925" spans="1:1">
      <c r="A6925"/>
    </row>
    <row r="6926" spans="1:1">
      <c r="A6926"/>
    </row>
    <row r="6927" spans="1:1">
      <c r="A6927"/>
    </row>
    <row r="6928" spans="1:1">
      <c r="A6928"/>
    </row>
    <row r="6929" spans="1:1">
      <c r="A6929"/>
    </row>
    <row r="6930" spans="1:1">
      <c r="A6930"/>
    </row>
    <row r="6931" spans="1:1">
      <c r="A6931"/>
    </row>
    <row r="6932" spans="1:1">
      <c r="A6932"/>
    </row>
    <row r="6933" spans="1:1">
      <c r="A6933"/>
    </row>
    <row r="6934" spans="1:1">
      <c r="A6934"/>
    </row>
    <row r="6935" spans="1:1">
      <c r="A6935"/>
    </row>
    <row r="6936" spans="1:1">
      <c r="A6936"/>
    </row>
    <row r="6937" spans="1:1">
      <c r="A6937"/>
    </row>
    <row r="6938" spans="1:1">
      <c r="A6938"/>
    </row>
    <row r="6939" spans="1:1">
      <c r="A6939"/>
    </row>
    <row r="6940" spans="1:1">
      <c r="A6940"/>
    </row>
    <row r="6941" spans="1:1">
      <c r="A6941"/>
    </row>
    <row r="6942" spans="1:1">
      <c r="A6942"/>
    </row>
    <row r="6943" spans="1:1">
      <c r="A6943"/>
    </row>
    <row r="6944" spans="1:1">
      <c r="A6944"/>
    </row>
    <row r="6945" spans="1:1">
      <c r="A6945"/>
    </row>
    <row r="6946" spans="1:1">
      <c r="A6946"/>
    </row>
    <row r="6947" spans="1:1">
      <c r="A6947"/>
    </row>
    <row r="6948" spans="1:1">
      <c r="A6948"/>
    </row>
    <row r="6949" spans="1:1">
      <c r="A6949"/>
    </row>
    <row r="6950" spans="1:1">
      <c r="A6950"/>
    </row>
    <row r="6951" spans="1:1">
      <c r="A6951"/>
    </row>
    <row r="6952" spans="1:1">
      <c r="A6952"/>
    </row>
    <row r="6953" spans="1:1">
      <c r="A6953"/>
    </row>
    <row r="6954" spans="1:1">
      <c r="A6954"/>
    </row>
    <row r="6955" spans="1:1">
      <c r="A6955"/>
    </row>
    <row r="6956" spans="1:1">
      <c r="A6956"/>
    </row>
    <row r="6957" spans="1:1">
      <c r="A6957"/>
    </row>
    <row r="6958" spans="1:1">
      <c r="A6958"/>
    </row>
    <row r="6959" spans="1:1">
      <c r="A6959"/>
    </row>
    <row r="6960" spans="1:1">
      <c r="A6960"/>
    </row>
    <row r="6961" spans="1:1">
      <c r="A6961"/>
    </row>
    <row r="6962" spans="1:1">
      <c r="A6962"/>
    </row>
    <row r="6963" spans="1:1">
      <c r="A6963"/>
    </row>
    <row r="6964" spans="1:1">
      <c r="A6964"/>
    </row>
    <row r="6965" spans="1:1">
      <c r="A6965"/>
    </row>
    <row r="6966" spans="1:1">
      <c r="A6966"/>
    </row>
    <row r="6967" spans="1:1">
      <c r="A6967"/>
    </row>
    <row r="6968" spans="1:1">
      <c r="A6968"/>
    </row>
    <row r="6969" spans="1:1">
      <c r="A6969"/>
    </row>
    <row r="6970" spans="1:1">
      <c r="A6970"/>
    </row>
    <row r="6971" spans="1:1">
      <c r="A6971"/>
    </row>
    <row r="6972" spans="1:1">
      <c r="A6972"/>
    </row>
    <row r="6973" spans="1:1">
      <c r="A6973"/>
    </row>
    <row r="6974" spans="1:1">
      <c r="A6974"/>
    </row>
    <row r="6975" spans="1:1">
      <c r="A6975"/>
    </row>
    <row r="6976" spans="1:1">
      <c r="A6976"/>
    </row>
    <row r="6977" spans="1:1">
      <c r="A6977"/>
    </row>
    <row r="6978" spans="1:1">
      <c r="A6978"/>
    </row>
    <row r="6979" spans="1:1">
      <c r="A6979"/>
    </row>
    <row r="6980" spans="1:1">
      <c r="A6980"/>
    </row>
    <row r="6981" spans="1:1">
      <c r="A6981"/>
    </row>
    <row r="6982" spans="1:1">
      <c r="A6982"/>
    </row>
    <row r="6983" spans="1:1">
      <c r="A6983"/>
    </row>
    <row r="6984" spans="1:1">
      <c r="A6984"/>
    </row>
    <row r="6985" spans="1:1">
      <c r="A6985"/>
    </row>
    <row r="6986" spans="1:1">
      <c r="A6986"/>
    </row>
    <row r="6987" spans="1:1">
      <c r="A6987"/>
    </row>
    <row r="6988" spans="1:1">
      <c r="A6988"/>
    </row>
    <row r="6989" spans="1:1">
      <c r="A6989"/>
    </row>
    <row r="6990" spans="1:1">
      <c r="A6990"/>
    </row>
    <row r="6991" spans="1:1">
      <c r="A6991"/>
    </row>
    <row r="6992" spans="1:1">
      <c r="A6992"/>
    </row>
    <row r="6993" spans="1:1">
      <c r="A6993"/>
    </row>
    <row r="6994" spans="1:1">
      <c r="A6994"/>
    </row>
    <row r="6995" spans="1:1">
      <c r="A6995"/>
    </row>
    <row r="6996" spans="1:1">
      <c r="A6996"/>
    </row>
    <row r="6997" spans="1:1">
      <c r="A6997"/>
    </row>
    <row r="6998" spans="1:1">
      <c r="A6998"/>
    </row>
    <row r="6999" spans="1:1">
      <c r="A6999"/>
    </row>
    <row r="7000" spans="1:1">
      <c r="A7000"/>
    </row>
    <row r="7001" spans="1:1">
      <c r="A7001"/>
    </row>
    <row r="7002" spans="1:1">
      <c r="A7002"/>
    </row>
    <row r="7003" spans="1:1">
      <c r="A7003"/>
    </row>
    <row r="7004" spans="1:1">
      <c r="A7004"/>
    </row>
    <row r="7005" spans="1:1">
      <c r="A7005"/>
    </row>
    <row r="7006" spans="1:1">
      <c r="A7006"/>
    </row>
    <row r="7007" spans="1:1">
      <c r="A7007"/>
    </row>
    <row r="7008" spans="1:1">
      <c r="A7008"/>
    </row>
    <row r="7009" spans="1:1">
      <c r="A7009"/>
    </row>
    <row r="7010" spans="1:1">
      <c r="A7010"/>
    </row>
    <row r="7011" spans="1:1">
      <c r="A7011"/>
    </row>
    <row r="7012" spans="1:1">
      <c r="A7012"/>
    </row>
    <row r="7013" spans="1:1">
      <c r="A7013"/>
    </row>
    <row r="7014" spans="1:1">
      <c r="A7014"/>
    </row>
    <row r="7015" spans="1:1">
      <c r="A7015"/>
    </row>
    <row r="7016" spans="1:1">
      <c r="A7016"/>
    </row>
    <row r="7017" spans="1:1">
      <c r="A7017"/>
    </row>
    <row r="7018" spans="1:1">
      <c r="A7018"/>
    </row>
    <row r="7019" spans="1:1">
      <c r="A7019"/>
    </row>
    <row r="7020" spans="1:1">
      <c r="A7020"/>
    </row>
    <row r="7021" spans="1:1">
      <c r="A7021"/>
    </row>
    <row r="7022" spans="1:1">
      <c r="A7022"/>
    </row>
    <row r="7023" spans="1:1">
      <c r="A7023"/>
    </row>
    <row r="7024" spans="1:1">
      <c r="A7024"/>
    </row>
    <row r="7025" spans="1:1">
      <c r="A7025"/>
    </row>
    <row r="7026" spans="1:1">
      <c r="A7026"/>
    </row>
    <row r="7027" spans="1:1">
      <c r="A7027"/>
    </row>
    <row r="7028" spans="1:1">
      <c r="A7028"/>
    </row>
    <row r="7029" spans="1:1">
      <c r="A7029"/>
    </row>
    <row r="7030" spans="1:1">
      <c r="A7030"/>
    </row>
    <row r="7031" spans="1:1">
      <c r="A7031"/>
    </row>
    <row r="7032" spans="1:1">
      <c r="A7032"/>
    </row>
    <row r="7033" spans="1:1">
      <c r="A7033"/>
    </row>
    <row r="7034" spans="1:1">
      <c r="A7034"/>
    </row>
    <row r="7035" spans="1:1">
      <c r="A7035"/>
    </row>
    <row r="7036" spans="1:1">
      <c r="A7036"/>
    </row>
    <row r="7037" spans="1:1">
      <c r="A7037"/>
    </row>
    <row r="7038" spans="1:1">
      <c r="A7038"/>
    </row>
    <row r="7039" spans="1:1">
      <c r="A7039"/>
    </row>
    <row r="7040" spans="1:1">
      <c r="A7040"/>
    </row>
    <row r="7041" spans="1:1">
      <c r="A7041"/>
    </row>
    <row r="7042" spans="1:1">
      <c r="A7042"/>
    </row>
    <row r="7043" spans="1:1">
      <c r="A7043"/>
    </row>
    <row r="7044" spans="1:1">
      <c r="A7044"/>
    </row>
    <row r="7045" spans="1:1">
      <c r="A7045"/>
    </row>
    <row r="7046" spans="1:1">
      <c r="A7046"/>
    </row>
    <row r="7047" spans="1:1">
      <c r="A7047"/>
    </row>
    <row r="7048" spans="1:1">
      <c r="A7048"/>
    </row>
    <row r="7049" spans="1:1">
      <c r="A7049"/>
    </row>
    <row r="7050" spans="1:1">
      <c r="A7050"/>
    </row>
    <row r="7051" spans="1:1">
      <c r="A7051"/>
    </row>
    <row r="7052" spans="1:1">
      <c r="A7052"/>
    </row>
    <row r="7053" spans="1:1">
      <c r="A7053"/>
    </row>
    <row r="7054" spans="1:1">
      <c r="A7054"/>
    </row>
    <row r="7055" spans="1:1">
      <c r="A7055"/>
    </row>
    <row r="7056" spans="1:1">
      <c r="A7056"/>
    </row>
    <row r="7057" spans="1:1">
      <c r="A7057"/>
    </row>
    <row r="7058" spans="1:1">
      <c r="A7058"/>
    </row>
    <row r="7059" spans="1:1">
      <c r="A7059"/>
    </row>
    <row r="7060" spans="1:1">
      <c r="A7060"/>
    </row>
    <row r="7061" spans="1:1">
      <c r="A7061"/>
    </row>
    <row r="7062" spans="1:1">
      <c r="A7062"/>
    </row>
    <row r="7063" spans="1:1">
      <c r="A7063"/>
    </row>
    <row r="7064" spans="1:1">
      <c r="A7064"/>
    </row>
    <row r="7065" spans="1:1">
      <c r="A7065"/>
    </row>
    <row r="7066" spans="1:1">
      <c r="A7066"/>
    </row>
    <row r="7067" spans="1:1">
      <c r="A7067"/>
    </row>
    <row r="7068" spans="1:1">
      <c r="A7068"/>
    </row>
    <row r="7069" spans="1:1">
      <c r="A7069"/>
    </row>
    <row r="7070" spans="1:1">
      <c r="A7070"/>
    </row>
    <row r="7071" spans="1:1">
      <c r="A7071"/>
    </row>
    <row r="7072" spans="1:1">
      <c r="A7072"/>
    </row>
    <row r="7073" spans="1:1">
      <c r="A7073"/>
    </row>
    <row r="7074" spans="1:1">
      <c r="A7074"/>
    </row>
    <row r="7075" spans="1:1">
      <c r="A7075"/>
    </row>
    <row r="7076" spans="1:1">
      <c r="A7076"/>
    </row>
    <row r="7077" spans="1:1">
      <c r="A7077"/>
    </row>
    <row r="7078" spans="1:1">
      <c r="A7078"/>
    </row>
    <row r="7079" spans="1:1">
      <c r="A7079"/>
    </row>
    <row r="7080" spans="1:1">
      <c r="A7080"/>
    </row>
    <row r="7081" spans="1:1">
      <c r="A7081"/>
    </row>
    <row r="7082" spans="1:1">
      <c r="A7082"/>
    </row>
    <row r="7083" spans="1:1">
      <c r="A7083"/>
    </row>
    <row r="7084" spans="1:1">
      <c r="A7084"/>
    </row>
    <row r="7085" spans="1:1">
      <c r="A7085"/>
    </row>
    <row r="7086" spans="1:1">
      <c r="A7086"/>
    </row>
    <row r="7087" spans="1:1">
      <c r="A7087"/>
    </row>
    <row r="7088" spans="1:1">
      <c r="A7088"/>
    </row>
    <row r="7089" spans="1:1">
      <c r="A7089"/>
    </row>
    <row r="7090" spans="1:1">
      <c r="A7090"/>
    </row>
    <row r="7091" spans="1:1">
      <c r="A7091"/>
    </row>
    <row r="7092" spans="1:1">
      <c r="A7092"/>
    </row>
    <row r="7093" spans="1:1">
      <c r="A7093"/>
    </row>
    <row r="7094" spans="1:1">
      <c r="A7094"/>
    </row>
    <row r="7095" spans="1:1">
      <c r="A7095"/>
    </row>
    <row r="7096" spans="1:1">
      <c r="A7096"/>
    </row>
    <row r="7097" spans="1:1">
      <c r="A7097"/>
    </row>
    <row r="7098" spans="1:1">
      <c r="A7098"/>
    </row>
    <row r="7099" spans="1:1">
      <c r="A7099"/>
    </row>
    <row r="7100" spans="1:1">
      <c r="A7100"/>
    </row>
    <row r="7101" spans="1:1">
      <c r="A7101"/>
    </row>
    <row r="7102" spans="1:1">
      <c r="A7102"/>
    </row>
    <row r="7103" spans="1:1">
      <c r="A7103"/>
    </row>
    <row r="7104" spans="1:1">
      <c r="A7104"/>
    </row>
    <row r="7105" spans="1:1">
      <c r="A7105"/>
    </row>
    <row r="7106" spans="1:1">
      <c r="A7106"/>
    </row>
    <row r="7107" spans="1:1">
      <c r="A7107"/>
    </row>
    <row r="7108" spans="1:1">
      <c r="A7108"/>
    </row>
    <row r="7109" spans="1:1">
      <c r="A7109"/>
    </row>
    <row r="7110" spans="1:1">
      <c r="A7110"/>
    </row>
    <row r="7111" spans="1:1">
      <c r="A7111"/>
    </row>
    <row r="7112" spans="1:1">
      <c r="A7112"/>
    </row>
    <row r="7113" spans="1:1">
      <c r="A7113"/>
    </row>
    <row r="7114" spans="1:1">
      <c r="A7114"/>
    </row>
    <row r="7115" spans="1:1">
      <c r="A7115"/>
    </row>
    <row r="7116" spans="1:1">
      <c r="A7116"/>
    </row>
    <row r="7117" spans="1:1">
      <c r="A7117"/>
    </row>
    <row r="7118" spans="1:1">
      <c r="A7118"/>
    </row>
    <row r="7119" spans="1:1">
      <c r="A7119"/>
    </row>
    <row r="7120" spans="1:1">
      <c r="A7120"/>
    </row>
    <row r="7121" spans="1:1">
      <c r="A7121"/>
    </row>
    <row r="7122" spans="1:1">
      <c r="A7122"/>
    </row>
    <row r="7123" spans="1:1">
      <c r="A7123"/>
    </row>
    <row r="7124" spans="1:1">
      <c r="A7124"/>
    </row>
    <row r="7125" spans="1:1">
      <c r="A7125"/>
    </row>
    <row r="7126" spans="1:1">
      <c r="A7126"/>
    </row>
    <row r="7127" spans="1:1">
      <c r="A7127"/>
    </row>
    <row r="7128" spans="1:1">
      <c r="A7128"/>
    </row>
    <row r="7129" spans="1:1">
      <c r="A7129"/>
    </row>
    <row r="7130" spans="1:1">
      <c r="A7130"/>
    </row>
    <row r="7131" spans="1:1">
      <c r="A7131"/>
    </row>
    <row r="7132" spans="1:1">
      <c r="A7132"/>
    </row>
    <row r="7133" spans="1:1">
      <c r="A7133"/>
    </row>
    <row r="7134" spans="1:1">
      <c r="A7134"/>
    </row>
    <row r="7135" spans="1:1">
      <c r="A7135"/>
    </row>
    <row r="7136" spans="1:1">
      <c r="A7136"/>
    </row>
    <row r="7137" spans="1:1">
      <c r="A7137"/>
    </row>
    <row r="7138" spans="1:1">
      <c r="A7138"/>
    </row>
    <row r="7139" spans="1:1">
      <c r="A7139"/>
    </row>
    <row r="7140" spans="1:1">
      <c r="A7140"/>
    </row>
    <row r="7141" spans="1:1">
      <c r="A7141"/>
    </row>
    <row r="7142" spans="1:1">
      <c r="A7142"/>
    </row>
    <row r="7143" spans="1:1">
      <c r="A7143"/>
    </row>
    <row r="7144" spans="1:1">
      <c r="A7144"/>
    </row>
    <row r="7145" spans="1:1">
      <c r="A7145"/>
    </row>
    <row r="7146" spans="1:1">
      <c r="A7146"/>
    </row>
    <row r="7147" spans="1:1">
      <c r="A7147"/>
    </row>
    <row r="7148" spans="1:1">
      <c r="A7148"/>
    </row>
    <row r="7149" spans="1:1">
      <c r="A7149"/>
    </row>
    <row r="7150" spans="1:1">
      <c r="A7150"/>
    </row>
    <row r="7151" spans="1:1">
      <c r="A7151"/>
    </row>
    <row r="7152" spans="1:1">
      <c r="A7152"/>
    </row>
    <row r="7153" spans="1:1">
      <c r="A7153"/>
    </row>
    <row r="7154" spans="1:1">
      <c r="A7154"/>
    </row>
    <row r="7155" spans="1:1">
      <c r="A7155"/>
    </row>
    <row r="7156" spans="1:1">
      <c r="A7156"/>
    </row>
    <row r="7157" spans="1:1">
      <c r="A7157"/>
    </row>
    <row r="7158" spans="1:1">
      <c r="A7158"/>
    </row>
    <row r="7159" spans="1:1">
      <c r="A7159"/>
    </row>
    <row r="7160" spans="1:1">
      <c r="A7160"/>
    </row>
    <row r="7161" spans="1:1">
      <c r="A7161"/>
    </row>
    <row r="7162" spans="1:1">
      <c r="A7162"/>
    </row>
    <row r="7163" spans="1:1">
      <c r="A7163"/>
    </row>
    <row r="7164" spans="1:1">
      <c r="A7164"/>
    </row>
    <row r="7165" spans="1:1">
      <c r="A7165"/>
    </row>
    <row r="7166" spans="1:1">
      <c r="A7166"/>
    </row>
    <row r="7167" spans="1:1">
      <c r="A7167"/>
    </row>
    <row r="7168" spans="1:1">
      <c r="A7168"/>
    </row>
    <row r="7169" spans="1:1">
      <c r="A7169"/>
    </row>
    <row r="7170" spans="1:1">
      <c r="A7170"/>
    </row>
    <row r="7171" spans="1:1">
      <c r="A7171"/>
    </row>
    <row r="7172" spans="1:1">
      <c r="A7172"/>
    </row>
    <row r="7173" spans="1:1">
      <c r="A7173"/>
    </row>
    <row r="7174" spans="1:1">
      <c r="A7174"/>
    </row>
    <row r="7175" spans="1:1">
      <c r="A7175"/>
    </row>
    <row r="7176" spans="1:1">
      <c r="A7176"/>
    </row>
    <row r="7177" spans="1:1">
      <c r="A7177"/>
    </row>
    <row r="7178" spans="1:1">
      <c r="A7178"/>
    </row>
    <row r="7179" spans="1:1">
      <c r="A7179"/>
    </row>
    <row r="7180" spans="1:1">
      <c r="A7180"/>
    </row>
    <row r="7181" spans="1:1">
      <c r="A7181"/>
    </row>
    <row r="7182" spans="1:1">
      <c r="A7182"/>
    </row>
    <row r="7183" spans="1:1">
      <c r="A7183"/>
    </row>
    <row r="7184" spans="1:1">
      <c r="A7184"/>
    </row>
    <row r="7185" spans="1:1">
      <c r="A7185"/>
    </row>
    <row r="7186" spans="1:1">
      <c r="A7186"/>
    </row>
    <row r="7187" spans="1:1">
      <c r="A7187"/>
    </row>
    <row r="7188" spans="1:1">
      <c r="A7188"/>
    </row>
    <row r="7189" spans="1:1">
      <c r="A7189"/>
    </row>
    <row r="7190" spans="1:1">
      <c r="A7190"/>
    </row>
    <row r="7191" spans="1:1">
      <c r="A7191"/>
    </row>
    <row r="7192" spans="1:1">
      <c r="A7192"/>
    </row>
    <row r="7193" spans="1:1">
      <c r="A7193"/>
    </row>
    <row r="7194" spans="1:1">
      <c r="A7194"/>
    </row>
    <row r="7195" spans="1:1">
      <c r="A7195"/>
    </row>
    <row r="7196" spans="1:1">
      <c r="A7196"/>
    </row>
    <row r="7197" spans="1:1">
      <c r="A7197"/>
    </row>
    <row r="7198" spans="1:1">
      <c r="A7198"/>
    </row>
    <row r="7199" spans="1:1">
      <c r="A7199"/>
    </row>
    <row r="7200" spans="1:1">
      <c r="A7200"/>
    </row>
    <row r="7201" spans="1:1">
      <c r="A7201"/>
    </row>
    <row r="7202" spans="1:1">
      <c r="A7202"/>
    </row>
    <row r="7203" spans="1:1">
      <c r="A7203"/>
    </row>
    <row r="7204" spans="1:1">
      <c r="A7204"/>
    </row>
    <row r="7205" spans="1:1">
      <c r="A7205"/>
    </row>
    <row r="7206" spans="1:1">
      <c r="A7206"/>
    </row>
    <row r="7207" spans="1:1">
      <c r="A7207"/>
    </row>
    <row r="7208" spans="1:1">
      <c r="A7208"/>
    </row>
    <row r="7209" spans="1:1">
      <c r="A7209"/>
    </row>
    <row r="7210" spans="1:1">
      <c r="A7210"/>
    </row>
    <row r="7211" spans="1:1">
      <c r="A7211"/>
    </row>
    <row r="7212" spans="1:1">
      <c r="A7212"/>
    </row>
    <row r="7213" spans="1:1">
      <c r="A7213"/>
    </row>
    <row r="7214" spans="1:1">
      <c r="A7214"/>
    </row>
    <row r="7215" spans="1:1">
      <c r="A7215"/>
    </row>
    <row r="7216" spans="1:1">
      <c r="A7216"/>
    </row>
    <row r="7217" spans="1:1">
      <c r="A7217"/>
    </row>
    <row r="7218" spans="1:1">
      <c r="A7218"/>
    </row>
    <row r="7219" spans="1:1">
      <c r="A7219"/>
    </row>
    <row r="7220" spans="1:1">
      <c r="A7220"/>
    </row>
    <row r="7221" spans="1:1">
      <c r="A7221"/>
    </row>
    <row r="7222" spans="1:1">
      <c r="A7222"/>
    </row>
    <row r="7223" spans="1:1">
      <c r="A7223"/>
    </row>
    <row r="7224" spans="1:1">
      <c r="A7224"/>
    </row>
    <row r="7225" spans="1:1">
      <c r="A7225"/>
    </row>
    <row r="7226" spans="1:1">
      <c r="A7226"/>
    </row>
    <row r="7227" spans="1:1">
      <c r="A7227"/>
    </row>
    <row r="7228" spans="1:1">
      <c r="A7228"/>
    </row>
    <row r="7229" spans="1:1">
      <c r="A7229"/>
    </row>
    <row r="7230" spans="1:1">
      <c r="A7230"/>
    </row>
    <row r="7231" spans="1:1">
      <c r="A7231"/>
    </row>
    <row r="7232" spans="1:1">
      <c r="A7232"/>
    </row>
    <row r="7233" spans="1:1">
      <c r="A7233"/>
    </row>
    <row r="7234" spans="1:1">
      <c r="A7234"/>
    </row>
    <row r="7235" spans="1:1">
      <c r="A7235"/>
    </row>
    <row r="7236" spans="1:1">
      <c r="A7236"/>
    </row>
    <row r="7237" spans="1:1">
      <c r="A7237"/>
    </row>
    <row r="7238" spans="1:1">
      <c r="A7238"/>
    </row>
    <row r="7239" spans="1:1">
      <c r="A7239"/>
    </row>
    <row r="7240" spans="1:1">
      <c r="A7240"/>
    </row>
    <row r="7241" spans="1:1">
      <c r="A7241"/>
    </row>
    <row r="7242" spans="1:1">
      <c r="A7242"/>
    </row>
    <row r="7243" spans="1:1">
      <c r="A7243"/>
    </row>
    <row r="7244" spans="1:1">
      <c r="A7244"/>
    </row>
    <row r="7245" spans="1:1">
      <c r="A7245"/>
    </row>
    <row r="7246" spans="1:1">
      <c r="A7246"/>
    </row>
    <row r="7247" spans="1:1">
      <c r="A7247"/>
    </row>
    <row r="7248" spans="1:1">
      <c r="A7248"/>
    </row>
    <row r="7249" spans="1:1">
      <c r="A7249"/>
    </row>
    <row r="7250" spans="1:1">
      <c r="A7250"/>
    </row>
    <row r="7251" spans="1:1">
      <c r="A7251"/>
    </row>
    <row r="7252" spans="1:1">
      <c r="A7252"/>
    </row>
    <row r="7253" spans="1:1">
      <c r="A7253"/>
    </row>
    <row r="7254" spans="1:1">
      <c r="A7254"/>
    </row>
    <row r="7255" spans="1:1">
      <c r="A7255"/>
    </row>
    <row r="7256" spans="1:1">
      <c r="A7256"/>
    </row>
    <row r="7257" spans="1:1">
      <c r="A7257"/>
    </row>
    <row r="7258" spans="1:1">
      <c r="A7258"/>
    </row>
    <row r="7259" spans="1:1">
      <c r="A7259"/>
    </row>
    <row r="7260" spans="1:1">
      <c r="A7260"/>
    </row>
    <row r="7261" spans="1:1">
      <c r="A7261"/>
    </row>
    <row r="7262" spans="1:1">
      <c r="A7262"/>
    </row>
    <row r="7263" spans="1:1">
      <c r="A7263"/>
    </row>
    <row r="7264" spans="1:1">
      <c r="A7264"/>
    </row>
    <row r="7265" spans="1:1">
      <c r="A7265"/>
    </row>
    <row r="7266" spans="1:1">
      <c r="A7266"/>
    </row>
    <row r="7267" spans="1:1">
      <c r="A7267"/>
    </row>
    <row r="7268" spans="1:1">
      <c r="A7268"/>
    </row>
    <row r="7269" spans="1:1">
      <c r="A7269"/>
    </row>
    <row r="7270" spans="1:1">
      <c r="A7270"/>
    </row>
    <row r="7271" spans="1:1">
      <c r="A7271"/>
    </row>
    <row r="7272" spans="1:1">
      <c r="A7272"/>
    </row>
    <row r="7273" spans="1:1">
      <c r="A7273"/>
    </row>
    <row r="7274" spans="1:1">
      <c r="A7274"/>
    </row>
    <row r="7275" spans="1:1">
      <c r="A7275"/>
    </row>
    <row r="7276" spans="1:1">
      <c r="A7276"/>
    </row>
    <row r="7277" spans="1:1">
      <c r="A7277"/>
    </row>
    <row r="7278" spans="1:1">
      <c r="A7278"/>
    </row>
    <row r="7279" spans="1:1">
      <c r="A7279"/>
    </row>
    <row r="7280" spans="1:1">
      <c r="A7280"/>
    </row>
    <row r="7281" spans="1:1">
      <c r="A7281"/>
    </row>
    <row r="7282" spans="1:1">
      <c r="A7282"/>
    </row>
    <row r="7283" spans="1:1">
      <c r="A7283"/>
    </row>
    <row r="7284" spans="1:1">
      <c r="A7284"/>
    </row>
    <row r="7285" spans="1:1">
      <c r="A7285"/>
    </row>
    <row r="7286" spans="1:1">
      <c r="A7286"/>
    </row>
    <row r="7287" spans="1:1">
      <c r="A7287"/>
    </row>
    <row r="7288" spans="1:1">
      <c r="A7288"/>
    </row>
    <row r="7289" spans="1:1">
      <c r="A7289"/>
    </row>
    <row r="7290" spans="1:1">
      <c r="A7290"/>
    </row>
    <row r="7291" spans="1:1">
      <c r="A7291"/>
    </row>
    <row r="7292" spans="1:1">
      <c r="A7292"/>
    </row>
    <row r="7293" spans="1:1">
      <c r="A7293"/>
    </row>
    <row r="7294" spans="1:1">
      <c r="A7294"/>
    </row>
    <row r="7295" spans="1:1">
      <c r="A7295"/>
    </row>
    <row r="7296" spans="1:1">
      <c r="A7296"/>
    </row>
    <row r="7297" spans="1:1">
      <c r="A7297"/>
    </row>
    <row r="7298" spans="1:1">
      <c r="A7298"/>
    </row>
    <row r="7299" spans="1:1">
      <c r="A7299"/>
    </row>
    <row r="7300" spans="1:1">
      <c r="A7300"/>
    </row>
    <row r="7301" spans="1:1">
      <c r="A7301"/>
    </row>
    <row r="7302" spans="1:1">
      <c r="A7302"/>
    </row>
    <row r="7303" spans="1:1">
      <c r="A7303"/>
    </row>
    <row r="7304" spans="1:1">
      <c r="A7304"/>
    </row>
    <row r="7305" spans="1:1">
      <c r="A7305"/>
    </row>
    <row r="7306" spans="1:1">
      <c r="A7306"/>
    </row>
    <row r="7307" spans="1:1">
      <c r="A7307"/>
    </row>
    <row r="7308" spans="1:1">
      <c r="A7308"/>
    </row>
    <row r="7309" spans="1:1">
      <c r="A7309"/>
    </row>
    <row r="7310" spans="1:1">
      <c r="A7310"/>
    </row>
    <row r="7311" spans="1:1">
      <c r="A7311"/>
    </row>
    <row r="7312" spans="1:1">
      <c r="A7312"/>
    </row>
    <row r="7313" spans="1:1">
      <c r="A7313"/>
    </row>
    <row r="7314" spans="1:1">
      <c r="A7314"/>
    </row>
    <row r="7315" spans="1:1">
      <c r="A7315"/>
    </row>
    <row r="7316" spans="1:1">
      <c r="A7316"/>
    </row>
    <row r="7317" spans="1:1">
      <c r="A7317"/>
    </row>
    <row r="7318" spans="1:1">
      <c r="A7318"/>
    </row>
    <row r="7319" spans="1:1">
      <c r="A7319"/>
    </row>
    <row r="7320" spans="1:1">
      <c r="A7320"/>
    </row>
    <row r="7321" spans="1:1">
      <c r="A7321"/>
    </row>
    <row r="7322" spans="1:1">
      <c r="A7322"/>
    </row>
    <row r="7323" spans="1:1">
      <c r="A7323"/>
    </row>
    <row r="7324" spans="1:1">
      <c r="A7324"/>
    </row>
    <row r="7325" spans="1:1">
      <c r="A7325"/>
    </row>
    <row r="7326" spans="1:1">
      <c r="A7326"/>
    </row>
    <row r="7327" spans="1:1">
      <c r="A7327"/>
    </row>
    <row r="7328" spans="1:1">
      <c r="A7328"/>
    </row>
    <row r="7329" spans="1:1">
      <c r="A7329"/>
    </row>
    <row r="7330" spans="1:1">
      <c r="A7330"/>
    </row>
    <row r="7331" spans="1:1">
      <c r="A7331"/>
    </row>
    <row r="7332" spans="1:1">
      <c r="A7332"/>
    </row>
    <row r="7333" spans="1:1">
      <c r="A7333"/>
    </row>
    <row r="7334" spans="1:1">
      <c r="A7334"/>
    </row>
    <row r="7335" spans="1:1">
      <c r="A7335"/>
    </row>
    <row r="7336" spans="1:1">
      <c r="A7336"/>
    </row>
    <row r="7337" spans="1:1">
      <c r="A7337"/>
    </row>
    <row r="7338" spans="1:1">
      <c r="A7338"/>
    </row>
    <row r="7339" spans="1:1">
      <c r="A7339"/>
    </row>
    <row r="7340" spans="1:1">
      <c r="A7340"/>
    </row>
    <row r="7341" spans="1:1">
      <c r="A7341"/>
    </row>
    <row r="7342" spans="1:1">
      <c r="A7342"/>
    </row>
    <row r="7343" spans="1:1">
      <c r="A7343"/>
    </row>
    <row r="7344" spans="1:1">
      <c r="A7344"/>
    </row>
    <row r="7345" spans="1:1">
      <c r="A7345"/>
    </row>
    <row r="7346" spans="1:1">
      <c r="A7346"/>
    </row>
    <row r="7347" spans="1:1">
      <c r="A7347"/>
    </row>
    <row r="7348" spans="1:1">
      <c r="A7348"/>
    </row>
    <row r="7349" spans="1:1">
      <c r="A7349"/>
    </row>
    <row r="7350" spans="1:1">
      <c r="A7350"/>
    </row>
    <row r="7351" spans="1:1">
      <c r="A7351"/>
    </row>
    <row r="7352" spans="1:1">
      <c r="A7352"/>
    </row>
    <row r="7353" spans="1:1">
      <c r="A7353"/>
    </row>
    <row r="7354" spans="1:1">
      <c r="A7354"/>
    </row>
    <row r="7355" spans="1:1">
      <c r="A7355"/>
    </row>
    <row r="7356" spans="1:1">
      <c r="A7356"/>
    </row>
    <row r="7357" spans="1:1">
      <c r="A7357"/>
    </row>
    <row r="7358" spans="1:1">
      <c r="A7358"/>
    </row>
    <row r="7359" spans="1:1">
      <c r="A7359"/>
    </row>
    <row r="7360" spans="1:1">
      <c r="A7360"/>
    </row>
    <row r="7361" spans="1:1">
      <c r="A7361"/>
    </row>
    <row r="7362" spans="1:1">
      <c r="A7362"/>
    </row>
    <row r="7363" spans="1:1">
      <c r="A7363"/>
    </row>
    <row r="7364" spans="1:1">
      <c r="A7364"/>
    </row>
    <row r="7365" spans="1:1">
      <c r="A7365"/>
    </row>
    <row r="7366" spans="1:1">
      <c r="A7366"/>
    </row>
    <row r="7367" spans="1:1">
      <c r="A7367"/>
    </row>
    <row r="7368" spans="1:1">
      <c r="A7368"/>
    </row>
    <row r="7369" spans="1:1">
      <c r="A7369"/>
    </row>
    <row r="7370" spans="1:1">
      <c r="A7370"/>
    </row>
    <row r="7371" spans="1:1">
      <c r="A7371"/>
    </row>
    <row r="7372" spans="1:1">
      <c r="A7372"/>
    </row>
    <row r="7373" spans="1:1">
      <c r="A7373"/>
    </row>
    <row r="7374" spans="1:1">
      <c r="A7374"/>
    </row>
    <row r="7375" spans="1:1">
      <c r="A7375"/>
    </row>
    <row r="7376" spans="1:1">
      <c r="A7376"/>
    </row>
    <row r="7377" spans="1:1">
      <c r="A7377"/>
    </row>
    <row r="7378" spans="1:1">
      <c r="A7378"/>
    </row>
    <row r="7379" spans="1:1">
      <c r="A7379"/>
    </row>
    <row r="7380" spans="1:1">
      <c r="A7380"/>
    </row>
    <row r="7381" spans="1:1">
      <c r="A7381"/>
    </row>
    <row r="7382" spans="1:1">
      <c r="A7382"/>
    </row>
    <row r="7383" spans="1:1">
      <c r="A7383"/>
    </row>
    <row r="7384" spans="1:1">
      <c r="A7384"/>
    </row>
    <row r="7385" spans="1:1">
      <c r="A7385"/>
    </row>
    <row r="7386" spans="1:1">
      <c r="A7386"/>
    </row>
    <row r="7387" spans="1:1">
      <c r="A7387"/>
    </row>
    <row r="7388" spans="1:1">
      <c r="A7388"/>
    </row>
    <row r="7389" spans="1:1">
      <c r="A7389"/>
    </row>
    <row r="7390" spans="1:1">
      <c r="A7390"/>
    </row>
    <row r="7391" spans="1:1">
      <c r="A7391"/>
    </row>
    <row r="7392" spans="1:1">
      <c r="A7392"/>
    </row>
    <row r="7393" spans="1:1">
      <c r="A7393"/>
    </row>
    <row r="7394" spans="1:1">
      <c r="A7394"/>
    </row>
    <row r="7395" spans="1:1">
      <c r="A7395"/>
    </row>
    <row r="7396" spans="1:1">
      <c r="A7396"/>
    </row>
    <row r="7397" spans="1:1">
      <c r="A7397"/>
    </row>
    <row r="7398" spans="1:1">
      <c r="A7398"/>
    </row>
    <row r="7399" spans="1:1">
      <c r="A7399"/>
    </row>
    <row r="7400" spans="1:1">
      <c r="A7400"/>
    </row>
    <row r="7401" spans="1:1">
      <c r="A7401"/>
    </row>
    <row r="7402" spans="1:1">
      <c r="A7402"/>
    </row>
    <row r="7403" spans="1:1">
      <c r="A7403"/>
    </row>
    <row r="7404" spans="1:1">
      <c r="A7404"/>
    </row>
    <row r="7405" spans="1:1">
      <c r="A7405"/>
    </row>
    <row r="7406" spans="1:1">
      <c r="A7406"/>
    </row>
    <row r="7407" spans="1:1">
      <c r="A7407"/>
    </row>
    <row r="7408" spans="1:1">
      <c r="A7408"/>
    </row>
    <row r="7409" spans="1:1">
      <c r="A7409"/>
    </row>
    <row r="7410" spans="1:1">
      <c r="A7410"/>
    </row>
    <row r="7411" spans="1:1">
      <c r="A7411"/>
    </row>
    <row r="7412" spans="1:1">
      <c r="A7412"/>
    </row>
    <row r="7413" spans="1:1">
      <c r="A7413"/>
    </row>
    <row r="7414" spans="1:1">
      <c r="A7414"/>
    </row>
    <row r="7415" spans="1:1">
      <c r="A7415"/>
    </row>
    <row r="7416" spans="1:1">
      <c r="A7416"/>
    </row>
    <row r="7417" spans="1:1">
      <c r="A7417"/>
    </row>
    <row r="7418" spans="1:1">
      <c r="A7418"/>
    </row>
    <row r="7419" spans="1:1">
      <c r="A7419"/>
    </row>
    <row r="7420" spans="1:1">
      <c r="A7420"/>
    </row>
    <row r="7421" spans="1:1">
      <c r="A7421"/>
    </row>
    <row r="7422" spans="1:1">
      <c r="A7422"/>
    </row>
    <row r="7423" spans="1:1">
      <c r="A7423"/>
    </row>
    <row r="7424" spans="1:1">
      <c r="A7424"/>
    </row>
    <row r="7425" spans="1:1">
      <c r="A7425"/>
    </row>
    <row r="7426" spans="1:1">
      <c r="A7426"/>
    </row>
    <row r="7427" spans="1:1">
      <c r="A7427"/>
    </row>
    <row r="7428" spans="1:1">
      <c r="A7428"/>
    </row>
    <row r="7429" spans="1:1">
      <c r="A7429"/>
    </row>
    <row r="7430" spans="1:1">
      <c r="A7430"/>
    </row>
    <row r="7431" spans="1:1">
      <c r="A7431"/>
    </row>
    <row r="7432" spans="1:1">
      <c r="A7432"/>
    </row>
    <row r="7433" spans="1:1">
      <c r="A7433"/>
    </row>
    <row r="7434" spans="1:1">
      <c r="A7434"/>
    </row>
    <row r="7435" spans="1:1">
      <c r="A7435"/>
    </row>
    <row r="7436" spans="1:1">
      <c r="A7436"/>
    </row>
    <row r="7437" spans="1:1">
      <c r="A7437"/>
    </row>
    <row r="7438" spans="1:1">
      <c r="A7438"/>
    </row>
    <row r="7439" spans="1:1">
      <c r="A7439"/>
    </row>
    <row r="7440" spans="1:1">
      <c r="A7440"/>
    </row>
    <row r="7441" spans="1:1">
      <c r="A7441"/>
    </row>
    <row r="7442" spans="1:1">
      <c r="A7442"/>
    </row>
    <row r="7443" spans="1:1">
      <c r="A7443"/>
    </row>
    <row r="7444" spans="1:1">
      <c r="A7444"/>
    </row>
    <row r="7445" spans="1:1">
      <c r="A7445"/>
    </row>
    <row r="7446" spans="1:1">
      <c r="A7446"/>
    </row>
    <row r="7447" spans="1:1">
      <c r="A7447"/>
    </row>
    <row r="7448" spans="1:1">
      <c r="A7448"/>
    </row>
    <row r="7449" spans="1:1">
      <c r="A7449"/>
    </row>
    <row r="7450" spans="1:1">
      <c r="A7450"/>
    </row>
    <row r="7451" spans="1:1">
      <c r="A7451"/>
    </row>
    <row r="7452" spans="1:1">
      <c r="A7452"/>
    </row>
    <row r="7453" spans="1:1">
      <c r="A7453"/>
    </row>
    <row r="7454" spans="1:1">
      <c r="A7454"/>
    </row>
    <row r="7455" spans="1:1">
      <c r="A7455"/>
    </row>
    <row r="7456" spans="1:1">
      <c r="A7456"/>
    </row>
    <row r="7457" spans="1:1">
      <c r="A7457"/>
    </row>
    <row r="7458" spans="1:1">
      <c r="A7458"/>
    </row>
    <row r="7459" spans="1:1">
      <c r="A7459"/>
    </row>
    <row r="7460" spans="1:1">
      <c r="A7460"/>
    </row>
    <row r="7461" spans="1:1">
      <c r="A7461"/>
    </row>
    <row r="7462" spans="1:1">
      <c r="A7462"/>
    </row>
    <row r="7463" spans="1:1">
      <c r="A7463"/>
    </row>
    <row r="7464" spans="1:1">
      <c r="A7464"/>
    </row>
    <row r="7465" spans="1:1">
      <c r="A7465"/>
    </row>
    <row r="7466" spans="1:1">
      <c r="A7466"/>
    </row>
    <row r="7467" spans="1:1">
      <c r="A7467"/>
    </row>
    <row r="7468" spans="1:1">
      <c r="A7468"/>
    </row>
    <row r="7469" spans="1:1">
      <c r="A7469"/>
    </row>
    <row r="7470" spans="1:1">
      <c r="A7470"/>
    </row>
    <row r="7471" spans="1:1">
      <c r="A7471"/>
    </row>
    <row r="7472" spans="1:1">
      <c r="A7472"/>
    </row>
    <row r="7473" spans="1:1">
      <c r="A7473"/>
    </row>
    <row r="7474" spans="1:1">
      <c r="A7474"/>
    </row>
    <row r="7475" spans="1:1">
      <c r="A7475"/>
    </row>
    <row r="7476" spans="1:1">
      <c r="A7476"/>
    </row>
    <row r="7477" spans="1:1">
      <c r="A7477"/>
    </row>
    <row r="7478" spans="1:1">
      <c r="A7478"/>
    </row>
    <row r="7479" spans="1:1">
      <c r="A7479"/>
    </row>
    <row r="7480" spans="1:1">
      <c r="A7480"/>
    </row>
    <row r="7481" spans="1:1">
      <c r="A7481"/>
    </row>
    <row r="7482" spans="1:1">
      <c r="A7482"/>
    </row>
    <row r="7483" spans="1:1">
      <c r="A7483"/>
    </row>
    <row r="7484" spans="1:1">
      <c r="A7484"/>
    </row>
    <row r="7485" spans="1:1">
      <c r="A7485"/>
    </row>
    <row r="7486" spans="1:1">
      <c r="A7486"/>
    </row>
    <row r="7487" spans="1:1">
      <c r="A7487"/>
    </row>
    <row r="7488" spans="1:1">
      <c r="A7488"/>
    </row>
    <row r="7489" spans="1:1">
      <c r="A7489"/>
    </row>
    <row r="7490" spans="1:1">
      <c r="A7490"/>
    </row>
    <row r="7491" spans="1:1">
      <c r="A7491"/>
    </row>
    <row r="7492" spans="1:1">
      <c r="A7492"/>
    </row>
    <row r="7493" spans="1:1">
      <c r="A7493"/>
    </row>
    <row r="7494" spans="1:1">
      <c r="A7494"/>
    </row>
    <row r="7495" spans="1:1">
      <c r="A7495"/>
    </row>
    <row r="7496" spans="1:1">
      <c r="A7496"/>
    </row>
    <row r="7497" spans="1:1">
      <c r="A7497"/>
    </row>
    <row r="7498" spans="1:1">
      <c r="A7498"/>
    </row>
    <row r="7499" spans="1:1">
      <c r="A7499"/>
    </row>
    <row r="7500" spans="1:1">
      <c r="A7500"/>
    </row>
    <row r="7501" spans="1:1">
      <c r="A7501"/>
    </row>
    <row r="7502" spans="1:1">
      <c r="A7502"/>
    </row>
    <row r="7503" spans="1:1">
      <c r="A7503"/>
    </row>
    <row r="7504" spans="1:1">
      <c r="A7504"/>
    </row>
    <row r="7505" spans="1:1">
      <c r="A7505"/>
    </row>
    <row r="7506" spans="1:1">
      <c r="A7506"/>
    </row>
    <row r="7507" spans="1:1">
      <c r="A7507"/>
    </row>
    <row r="7508" spans="1:1">
      <c r="A7508"/>
    </row>
    <row r="7509" spans="1:1">
      <c r="A7509"/>
    </row>
    <row r="7510" spans="1:1">
      <c r="A7510"/>
    </row>
    <row r="7511" spans="1:1">
      <c r="A7511"/>
    </row>
    <row r="7512" spans="1:1">
      <c r="A7512"/>
    </row>
    <row r="7513" spans="1:1">
      <c r="A7513"/>
    </row>
    <row r="7514" spans="1:1">
      <c r="A7514"/>
    </row>
    <row r="7515" spans="1:1">
      <c r="A7515"/>
    </row>
    <row r="7516" spans="1:1">
      <c r="A7516"/>
    </row>
    <row r="7517" spans="1:1">
      <c r="A7517"/>
    </row>
    <row r="7518" spans="1:1">
      <c r="A7518"/>
    </row>
    <row r="7519" spans="1:1">
      <c r="A7519"/>
    </row>
    <row r="7520" spans="1:1">
      <c r="A7520"/>
    </row>
    <row r="7521" spans="1:1">
      <c r="A7521"/>
    </row>
    <row r="7522" spans="1:1">
      <c r="A7522"/>
    </row>
    <row r="7523" spans="1:1">
      <c r="A7523"/>
    </row>
    <row r="7524" spans="1:1">
      <c r="A7524"/>
    </row>
    <row r="7525" spans="1:1">
      <c r="A7525"/>
    </row>
    <row r="7526" spans="1:1">
      <c r="A7526"/>
    </row>
    <row r="7527" spans="1:1">
      <c r="A7527"/>
    </row>
    <row r="7528" spans="1:1">
      <c r="A7528"/>
    </row>
    <row r="7529" spans="1:1">
      <c r="A7529"/>
    </row>
    <row r="7530" spans="1:1">
      <c r="A7530"/>
    </row>
    <row r="7531" spans="1:1">
      <c r="A7531"/>
    </row>
    <row r="7532" spans="1:1">
      <c r="A7532"/>
    </row>
    <row r="7533" spans="1:1">
      <c r="A7533"/>
    </row>
    <row r="7534" spans="1:1">
      <c r="A7534"/>
    </row>
    <row r="7535" spans="1:1">
      <c r="A7535"/>
    </row>
    <row r="7536" spans="1:1">
      <c r="A7536"/>
    </row>
    <row r="7537" spans="1:1">
      <c r="A7537"/>
    </row>
    <row r="7538" spans="1:1">
      <c r="A7538"/>
    </row>
    <row r="7539" spans="1:1">
      <c r="A7539"/>
    </row>
    <row r="7540" spans="1:1">
      <c r="A7540"/>
    </row>
    <row r="7541" spans="1:1">
      <c r="A7541"/>
    </row>
    <row r="7542" spans="1:1">
      <c r="A7542"/>
    </row>
    <row r="7543" spans="1:1">
      <c r="A7543"/>
    </row>
    <row r="7544" spans="1:1">
      <c r="A7544"/>
    </row>
    <row r="7545" spans="1:1">
      <c r="A7545"/>
    </row>
    <row r="7546" spans="1:1">
      <c r="A7546"/>
    </row>
    <row r="7547" spans="1:1">
      <c r="A7547"/>
    </row>
    <row r="7548" spans="1:1">
      <c r="A7548"/>
    </row>
    <row r="7549" spans="1:1">
      <c r="A7549"/>
    </row>
    <row r="7550" spans="1:1">
      <c r="A7550"/>
    </row>
    <row r="7551" spans="1:1">
      <c r="A7551"/>
    </row>
    <row r="7552" spans="1:1">
      <c r="A7552"/>
    </row>
    <row r="7553" spans="1:1">
      <c r="A7553"/>
    </row>
    <row r="7554" spans="1:1">
      <c r="A7554"/>
    </row>
    <row r="7555" spans="1:1">
      <c r="A7555"/>
    </row>
    <row r="7556" spans="1:1">
      <c r="A7556"/>
    </row>
    <row r="7557" spans="1:1">
      <c r="A7557"/>
    </row>
    <row r="7558" spans="1:1">
      <c r="A7558"/>
    </row>
    <row r="7559" spans="1:1">
      <c r="A7559"/>
    </row>
    <row r="7560" spans="1:1">
      <c r="A7560"/>
    </row>
    <row r="7561" spans="1:1">
      <c r="A7561"/>
    </row>
    <row r="7562" spans="1:1">
      <c r="A7562"/>
    </row>
    <row r="7563" spans="1:1">
      <c r="A7563"/>
    </row>
    <row r="7564" spans="1:1">
      <c r="A7564"/>
    </row>
    <row r="7565" spans="1:1">
      <c r="A7565"/>
    </row>
    <row r="7566" spans="1:1">
      <c r="A7566"/>
    </row>
    <row r="7567" spans="1:1">
      <c r="A7567"/>
    </row>
    <row r="7568" spans="1:1">
      <c r="A7568"/>
    </row>
    <row r="7569" spans="1:1">
      <c r="A7569"/>
    </row>
    <row r="7570" spans="1:1">
      <c r="A7570"/>
    </row>
    <row r="7571" spans="1:1">
      <c r="A7571"/>
    </row>
    <row r="7572" spans="1:1">
      <c r="A7572"/>
    </row>
    <row r="7573" spans="1:1">
      <c r="A7573"/>
    </row>
    <row r="7574" spans="1:1">
      <c r="A7574"/>
    </row>
    <row r="7575" spans="1:1">
      <c r="A7575"/>
    </row>
    <row r="7576" spans="1:1">
      <c r="A7576"/>
    </row>
    <row r="7577" spans="1:1">
      <c r="A7577"/>
    </row>
    <row r="7578" spans="1:1">
      <c r="A7578"/>
    </row>
    <row r="7579" spans="1:1">
      <c r="A7579"/>
    </row>
    <row r="7580" spans="1:1">
      <c r="A7580"/>
    </row>
    <row r="7581" spans="1:1">
      <c r="A7581"/>
    </row>
    <row r="7582" spans="1:1">
      <c r="A7582"/>
    </row>
    <row r="7583" spans="1:1">
      <c r="A7583"/>
    </row>
    <row r="7584" spans="1:1">
      <c r="A7584"/>
    </row>
    <row r="7585" spans="1:1">
      <c r="A7585"/>
    </row>
    <row r="7586" spans="1:1">
      <c r="A7586"/>
    </row>
    <row r="7587" spans="1:1">
      <c r="A7587"/>
    </row>
    <row r="7588" spans="1:1">
      <c r="A7588"/>
    </row>
    <row r="7589" spans="1:1">
      <c r="A7589"/>
    </row>
    <row r="7590" spans="1:1">
      <c r="A7590"/>
    </row>
    <row r="7591" spans="1:1">
      <c r="A7591"/>
    </row>
    <row r="7592" spans="1:1">
      <c r="A7592"/>
    </row>
    <row r="7593" spans="1:1">
      <c r="A7593"/>
    </row>
    <row r="7594" spans="1:1">
      <c r="A7594"/>
    </row>
    <row r="7595" spans="1:1">
      <c r="A7595"/>
    </row>
    <row r="7596" spans="1:1">
      <c r="A7596"/>
    </row>
    <row r="7597" spans="1:1">
      <c r="A7597"/>
    </row>
    <row r="7598" spans="1:1">
      <c r="A7598"/>
    </row>
    <row r="7599" spans="1:1">
      <c r="A7599"/>
    </row>
    <row r="7600" spans="1:1">
      <c r="A7600"/>
    </row>
    <row r="7601" spans="1:1">
      <c r="A7601"/>
    </row>
    <row r="7602" spans="1:1">
      <c r="A7602"/>
    </row>
    <row r="7603" spans="1:1">
      <c r="A7603"/>
    </row>
    <row r="7604" spans="1:1">
      <c r="A7604"/>
    </row>
    <row r="7605" spans="1:1">
      <c r="A7605"/>
    </row>
    <row r="7606" spans="1:1">
      <c r="A7606"/>
    </row>
    <row r="7607" spans="1:1">
      <c r="A7607"/>
    </row>
    <row r="7608" spans="1:1">
      <c r="A7608"/>
    </row>
    <row r="7609" spans="1:1">
      <c r="A7609"/>
    </row>
    <row r="7610" spans="1:1">
      <c r="A7610"/>
    </row>
    <row r="7611" spans="1:1">
      <c r="A7611"/>
    </row>
    <row r="7612" spans="1:1">
      <c r="A7612"/>
    </row>
    <row r="7613" spans="1:1">
      <c r="A7613"/>
    </row>
    <row r="7614" spans="1:1">
      <c r="A7614"/>
    </row>
    <row r="7615" spans="1:1">
      <c r="A7615"/>
    </row>
    <row r="7616" spans="1:1">
      <c r="A7616"/>
    </row>
    <row r="7617" spans="1:1">
      <c r="A7617"/>
    </row>
    <row r="7618" spans="1:1">
      <c r="A7618"/>
    </row>
    <row r="7619" spans="1:1">
      <c r="A7619"/>
    </row>
    <row r="7620" spans="1:1">
      <c r="A7620"/>
    </row>
    <row r="7621" spans="1:1">
      <c r="A7621"/>
    </row>
    <row r="7622" spans="1:1">
      <c r="A7622"/>
    </row>
    <row r="7623" spans="1:1">
      <c r="A7623"/>
    </row>
    <row r="7624" spans="1:1">
      <c r="A7624"/>
    </row>
    <row r="7625" spans="1:1">
      <c r="A7625"/>
    </row>
    <row r="7626" spans="1:1">
      <c r="A7626"/>
    </row>
    <row r="7627" spans="1:1">
      <c r="A7627"/>
    </row>
    <row r="7628" spans="1:1">
      <c r="A7628"/>
    </row>
    <row r="7629" spans="1:1">
      <c r="A7629"/>
    </row>
    <row r="7630" spans="1:1">
      <c r="A7630"/>
    </row>
    <row r="7631" spans="1:1">
      <c r="A7631"/>
    </row>
    <row r="7632" spans="1:1">
      <c r="A7632"/>
    </row>
    <row r="7633" spans="1:1">
      <c r="A7633"/>
    </row>
    <row r="7634" spans="1:1">
      <c r="A7634"/>
    </row>
    <row r="7635" spans="1:1">
      <c r="A7635"/>
    </row>
    <row r="7636" spans="1:1">
      <c r="A7636"/>
    </row>
    <row r="7637" spans="1:1">
      <c r="A7637"/>
    </row>
    <row r="7638" spans="1:1">
      <c r="A7638"/>
    </row>
    <row r="7639" spans="1:1">
      <c r="A7639"/>
    </row>
    <row r="7640" spans="1:1">
      <c r="A7640"/>
    </row>
    <row r="7641" spans="1:1">
      <c r="A7641"/>
    </row>
    <row r="7642" spans="1:1">
      <c r="A7642"/>
    </row>
    <row r="7643" spans="1:1">
      <c r="A7643"/>
    </row>
    <row r="7644" spans="1:1">
      <c r="A7644"/>
    </row>
    <row r="7645" spans="1:1">
      <c r="A7645"/>
    </row>
    <row r="7646" spans="1:1">
      <c r="A7646"/>
    </row>
    <row r="7647" spans="1:1">
      <c r="A7647"/>
    </row>
    <row r="7648" spans="1:1">
      <c r="A7648"/>
    </row>
    <row r="7649" spans="1:1">
      <c r="A7649"/>
    </row>
    <row r="7650" spans="1:1">
      <c r="A7650"/>
    </row>
    <row r="7651" spans="1:1">
      <c r="A7651"/>
    </row>
    <row r="7652" spans="1:1">
      <c r="A7652"/>
    </row>
    <row r="7653" spans="1:1">
      <c r="A7653"/>
    </row>
    <row r="7654" spans="1:1">
      <c r="A7654"/>
    </row>
    <row r="7655" spans="1:1">
      <c r="A7655"/>
    </row>
    <row r="7656" spans="1:1">
      <c r="A7656"/>
    </row>
    <row r="7657" spans="1:1">
      <c r="A7657"/>
    </row>
    <row r="7658" spans="1:1">
      <c r="A7658"/>
    </row>
    <row r="7659" spans="1:1">
      <c r="A7659"/>
    </row>
    <row r="7660" spans="1:1">
      <c r="A7660"/>
    </row>
    <row r="7661" spans="1:1">
      <c r="A7661"/>
    </row>
    <row r="7662" spans="1:1">
      <c r="A7662"/>
    </row>
    <row r="7663" spans="1:1">
      <c r="A7663"/>
    </row>
    <row r="7664" spans="1:1">
      <c r="A7664"/>
    </row>
    <row r="7665" spans="1:1">
      <c r="A7665"/>
    </row>
    <row r="7666" spans="1:1">
      <c r="A7666"/>
    </row>
    <row r="7667" spans="1:1">
      <c r="A7667"/>
    </row>
    <row r="7668" spans="1:1">
      <c r="A7668"/>
    </row>
    <row r="7669" spans="1:1">
      <c r="A7669"/>
    </row>
    <row r="7670" spans="1:1">
      <c r="A7670"/>
    </row>
    <row r="7671" spans="1:1">
      <c r="A7671"/>
    </row>
    <row r="7672" spans="1:1">
      <c r="A7672"/>
    </row>
    <row r="7673" spans="1:1">
      <c r="A7673"/>
    </row>
    <row r="7674" spans="1:1">
      <c r="A7674"/>
    </row>
    <row r="7675" spans="1:1">
      <c r="A7675"/>
    </row>
    <row r="7676" spans="1:1">
      <c r="A7676"/>
    </row>
    <row r="7677" spans="1:1">
      <c r="A7677"/>
    </row>
    <row r="7678" spans="1:1">
      <c r="A7678"/>
    </row>
    <row r="7679" spans="1:1">
      <c r="A7679"/>
    </row>
    <row r="7680" spans="1:1">
      <c r="A7680"/>
    </row>
    <row r="7681" spans="1:1">
      <c r="A7681"/>
    </row>
    <row r="7682" spans="1:1">
      <c r="A7682"/>
    </row>
    <row r="7683" spans="1:1">
      <c r="A7683"/>
    </row>
    <row r="7684" spans="1:1">
      <c r="A7684"/>
    </row>
    <row r="7685" spans="1:1">
      <c r="A7685"/>
    </row>
    <row r="7686" spans="1:1">
      <c r="A7686"/>
    </row>
    <row r="7687" spans="1:1">
      <c r="A7687"/>
    </row>
    <row r="7688" spans="1:1">
      <c r="A7688"/>
    </row>
    <row r="7689" spans="1:1">
      <c r="A7689"/>
    </row>
    <row r="7690" spans="1:1">
      <c r="A7690"/>
    </row>
    <row r="7691" spans="1:1">
      <c r="A7691"/>
    </row>
    <row r="7692" spans="1:1">
      <c r="A7692"/>
    </row>
    <row r="7693" spans="1:1">
      <c r="A7693"/>
    </row>
    <row r="7694" spans="1:1">
      <c r="A7694"/>
    </row>
    <row r="7695" spans="1:1">
      <c r="A7695"/>
    </row>
    <row r="7696" spans="1:1">
      <c r="A7696"/>
    </row>
    <row r="7697" spans="1:1">
      <c r="A7697"/>
    </row>
    <row r="7698" spans="1:1">
      <c r="A7698"/>
    </row>
    <row r="7699" spans="1:1">
      <c r="A7699"/>
    </row>
    <row r="7700" spans="1:1">
      <c r="A7700"/>
    </row>
    <row r="7701" spans="1:1">
      <c r="A7701"/>
    </row>
    <row r="7702" spans="1:1">
      <c r="A7702"/>
    </row>
    <row r="7703" spans="1:1">
      <c r="A7703"/>
    </row>
    <row r="7704" spans="1:1">
      <c r="A7704"/>
    </row>
    <row r="7705" spans="1:1">
      <c r="A7705"/>
    </row>
    <row r="7706" spans="1:1">
      <c r="A7706"/>
    </row>
    <row r="7707" spans="1:1">
      <c r="A7707"/>
    </row>
    <row r="7708" spans="1:1">
      <c r="A7708"/>
    </row>
    <row r="7709" spans="1:1">
      <c r="A7709"/>
    </row>
    <row r="7710" spans="1:1">
      <c r="A7710"/>
    </row>
    <row r="7711" spans="1:1">
      <c r="A7711"/>
    </row>
    <row r="7712" spans="1:1">
      <c r="A7712"/>
    </row>
    <row r="7713" spans="1:1">
      <c r="A7713"/>
    </row>
    <row r="7714" spans="1:1">
      <c r="A7714"/>
    </row>
    <row r="7715" spans="1:1">
      <c r="A7715"/>
    </row>
    <row r="7716" spans="1:1">
      <c r="A7716"/>
    </row>
    <row r="7717" spans="1:1">
      <c r="A7717"/>
    </row>
    <row r="7718" spans="1:1">
      <c r="A7718"/>
    </row>
    <row r="7719" spans="1:1">
      <c r="A7719"/>
    </row>
    <row r="7720" spans="1:1">
      <c r="A7720"/>
    </row>
    <row r="7721" spans="1:1">
      <c r="A7721"/>
    </row>
    <row r="7722" spans="1:1">
      <c r="A7722"/>
    </row>
    <row r="7723" spans="1:1">
      <c r="A7723"/>
    </row>
    <row r="7724" spans="1:1">
      <c r="A7724"/>
    </row>
    <row r="7725" spans="1:1">
      <c r="A7725"/>
    </row>
    <row r="7726" spans="1:1">
      <c r="A7726"/>
    </row>
    <row r="7727" spans="1:1">
      <c r="A7727"/>
    </row>
    <row r="7728" spans="1:1">
      <c r="A7728"/>
    </row>
    <row r="7729" spans="1:1">
      <c r="A7729"/>
    </row>
    <row r="7730" spans="1:1">
      <c r="A7730"/>
    </row>
    <row r="7731" spans="1:1">
      <c r="A7731"/>
    </row>
    <row r="7732" spans="1:1">
      <c r="A7732"/>
    </row>
    <row r="7733" spans="1:1">
      <c r="A7733"/>
    </row>
    <row r="7734" spans="1:1">
      <c r="A7734"/>
    </row>
    <row r="7735" spans="1:1">
      <c r="A7735"/>
    </row>
    <row r="7736" spans="1:1">
      <c r="A7736"/>
    </row>
    <row r="7737" spans="1:1">
      <c r="A7737"/>
    </row>
    <row r="7738" spans="1:1">
      <c r="A7738"/>
    </row>
    <row r="7739" spans="1:1">
      <c r="A7739"/>
    </row>
    <row r="7740" spans="1:1">
      <c r="A7740"/>
    </row>
    <row r="7741" spans="1:1">
      <c r="A7741"/>
    </row>
    <row r="7742" spans="1:1">
      <c r="A7742"/>
    </row>
    <row r="7743" spans="1:1">
      <c r="A7743"/>
    </row>
    <row r="7744" spans="1:1">
      <c r="A7744"/>
    </row>
    <row r="7745" spans="1:1">
      <c r="A7745"/>
    </row>
    <row r="7746" spans="1:1">
      <c r="A7746"/>
    </row>
    <row r="7747" spans="1:1">
      <c r="A7747"/>
    </row>
    <row r="7748" spans="1:1">
      <c r="A7748"/>
    </row>
    <row r="7749" spans="1:1">
      <c r="A7749"/>
    </row>
    <row r="7750" spans="1:1">
      <c r="A7750"/>
    </row>
    <row r="7751" spans="1:1">
      <c r="A7751"/>
    </row>
    <row r="7752" spans="1:1">
      <c r="A7752"/>
    </row>
    <row r="7753" spans="1:1">
      <c r="A7753"/>
    </row>
    <row r="7754" spans="1:1">
      <c r="A7754"/>
    </row>
    <row r="7755" spans="1:1">
      <c r="A7755"/>
    </row>
    <row r="7756" spans="1:1">
      <c r="A7756"/>
    </row>
    <row r="7757" spans="1:1">
      <c r="A7757"/>
    </row>
    <row r="7758" spans="1:1">
      <c r="A7758"/>
    </row>
    <row r="7759" spans="1:1">
      <c r="A7759"/>
    </row>
    <row r="7760" spans="1:1">
      <c r="A7760"/>
    </row>
    <row r="7761" spans="1:1">
      <c r="A7761"/>
    </row>
    <row r="7762" spans="1:1">
      <c r="A7762"/>
    </row>
    <row r="7763" spans="1:1">
      <c r="A7763"/>
    </row>
    <row r="7764" spans="1:1">
      <c r="A7764"/>
    </row>
    <row r="7765" spans="1:1">
      <c r="A7765"/>
    </row>
    <row r="7766" spans="1:1">
      <c r="A7766"/>
    </row>
    <row r="7767" spans="1:1">
      <c r="A7767"/>
    </row>
    <row r="7768" spans="1:1">
      <c r="A7768"/>
    </row>
    <row r="7769" spans="1:1">
      <c r="A7769"/>
    </row>
    <row r="7770" spans="1:1">
      <c r="A7770"/>
    </row>
    <row r="7771" spans="1:1">
      <c r="A7771"/>
    </row>
    <row r="7772" spans="1:1">
      <c r="A7772"/>
    </row>
    <row r="7773" spans="1:1">
      <c r="A7773"/>
    </row>
    <row r="7774" spans="1:1">
      <c r="A7774"/>
    </row>
    <row r="7775" spans="1:1">
      <c r="A7775"/>
    </row>
    <row r="7776" spans="1:1">
      <c r="A7776"/>
    </row>
    <row r="7777" spans="1:1">
      <c r="A7777"/>
    </row>
    <row r="7778" spans="1:1">
      <c r="A7778"/>
    </row>
    <row r="7779" spans="1:1">
      <c r="A7779"/>
    </row>
    <row r="7780" spans="1:1">
      <c r="A7780"/>
    </row>
    <row r="7781" spans="1:1">
      <c r="A7781"/>
    </row>
    <row r="7782" spans="1:1">
      <c r="A7782"/>
    </row>
    <row r="7783" spans="1:1">
      <c r="A7783"/>
    </row>
    <row r="7784" spans="1:1">
      <c r="A7784"/>
    </row>
    <row r="7785" spans="1:1">
      <c r="A7785"/>
    </row>
    <row r="7786" spans="1:1">
      <c r="A7786"/>
    </row>
    <row r="7787" spans="1:1">
      <c r="A7787"/>
    </row>
    <row r="7788" spans="1:1">
      <c r="A7788"/>
    </row>
    <row r="7789" spans="1:1">
      <c r="A7789"/>
    </row>
    <row r="7790" spans="1:1">
      <c r="A7790"/>
    </row>
    <row r="7791" spans="1:1">
      <c r="A7791"/>
    </row>
    <row r="7792" spans="1:1">
      <c r="A7792"/>
    </row>
    <row r="7793" spans="1:1">
      <c r="A7793"/>
    </row>
    <row r="7794" spans="1:1">
      <c r="A7794"/>
    </row>
    <row r="7795" spans="1:1">
      <c r="A7795"/>
    </row>
    <row r="7796" spans="1:1">
      <c r="A7796"/>
    </row>
    <row r="7797" spans="1:1">
      <c r="A7797"/>
    </row>
    <row r="7798" spans="1:1">
      <c r="A7798"/>
    </row>
    <row r="7799" spans="1:1">
      <c r="A7799"/>
    </row>
    <row r="7800" spans="1:1">
      <c r="A7800"/>
    </row>
    <row r="7801" spans="1:1">
      <c r="A7801"/>
    </row>
    <row r="7802" spans="1:1">
      <c r="A7802"/>
    </row>
    <row r="7803" spans="1:1">
      <c r="A7803"/>
    </row>
    <row r="7804" spans="1:1">
      <c r="A7804"/>
    </row>
    <row r="7805" spans="1:1">
      <c r="A7805"/>
    </row>
    <row r="7806" spans="1:1">
      <c r="A7806"/>
    </row>
    <row r="7807" spans="1:1">
      <c r="A7807"/>
    </row>
    <row r="7808" spans="1:1">
      <c r="A7808"/>
    </row>
    <row r="7809" spans="1:1">
      <c r="A7809"/>
    </row>
    <row r="7810" spans="1:1">
      <c r="A7810"/>
    </row>
    <row r="7811" spans="1:1">
      <c r="A7811"/>
    </row>
    <row r="7812" spans="1:1">
      <c r="A7812"/>
    </row>
    <row r="7813" spans="1:1">
      <c r="A7813"/>
    </row>
    <row r="7814" spans="1:1">
      <c r="A7814"/>
    </row>
    <row r="7815" spans="1:1">
      <c r="A7815"/>
    </row>
    <row r="7816" spans="1:1">
      <c r="A7816"/>
    </row>
    <row r="7817" spans="1:1">
      <c r="A7817"/>
    </row>
    <row r="7818" spans="1:1">
      <c r="A7818"/>
    </row>
    <row r="7819" spans="1:1">
      <c r="A7819"/>
    </row>
    <row r="7820" spans="1:1">
      <c r="A7820"/>
    </row>
    <row r="7821" spans="1:1">
      <c r="A7821"/>
    </row>
    <row r="7822" spans="1:1">
      <c r="A7822"/>
    </row>
    <row r="7823" spans="1:1">
      <c r="A7823"/>
    </row>
    <row r="7824" spans="1:1">
      <c r="A7824"/>
    </row>
    <row r="7825" spans="1:1">
      <c r="A7825"/>
    </row>
    <row r="7826" spans="1:1">
      <c r="A7826"/>
    </row>
    <row r="7827" spans="1:1">
      <c r="A7827"/>
    </row>
    <row r="7828" spans="1:1">
      <c r="A7828"/>
    </row>
    <row r="7829" spans="1:1">
      <c r="A7829"/>
    </row>
    <row r="7830" spans="1:1">
      <c r="A7830"/>
    </row>
    <row r="7831" spans="1:1">
      <c r="A7831"/>
    </row>
    <row r="7832" spans="1:1">
      <c r="A7832"/>
    </row>
    <row r="7833" spans="1:1">
      <c r="A7833"/>
    </row>
    <row r="7834" spans="1:1">
      <c r="A7834"/>
    </row>
    <row r="7835" spans="1:1">
      <c r="A7835"/>
    </row>
    <row r="7836" spans="1:1">
      <c r="A7836"/>
    </row>
    <row r="7837" spans="1:1">
      <c r="A7837"/>
    </row>
    <row r="7838" spans="1:1">
      <c r="A7838"/>
    </row>
    <row r="7839" spans="1:1">
      <c r="A7839"/>
    </row>
    <row r="7840" spans="1:1">
      <c r="A7840"/>
    </row>
    <row r="7841" spans="1:1">
      <c r="A7841"/>
    </row>
    <row r="7842" spans="1:1">
      <c r="A7842"/>
    </row>
    <row r="7843" spans="1:1">
      <c r="A7843"/>
    </row>
    <row r="7844" spans="1:1">
      <c r="A7844"/>
    </row>
    <row r="7845" spans="1:1">
      <c r="A7845"/>
    </row>
    <row r="7846" spans="1:1">
      <c r="A7846"/>
    </row>
    <row r="7847" spans="1:1">
      <c r="A7847"/>
    </row>
    <row r="7848" spans="1:1">
      <c r="A7848"/>
    </row>
    <row r="7849" spans="1:1">
      <c r="A7849"/>
    </row>
    <row r="7850" spans="1:1">
      <c r="A7850"/>
    </row>
    <row r="7851" spans="1:1">
      <c r="A7851"/>
    </row>
    <row r="7852" spans="1:1">
      <c r="A7852"/>
    </row>
    <row r="7853" spans="1:1">
      <c r="A7853"/>
    </row>
    <row r="7854" spans="1:1">
      <c r="A7854"/>
    </row>
    <row r="7855" spans="1:1">
      <c r="A7855"/>
    </row>
    <row r="7856" spans="1:1">
      <c r="A7856"/>
    </row>
    <row r="7857" spans="1:1">
      <c r="A7857"/>
    </row>
    <row r="7858" spans="1:1">
      <c r="A7858"/>
    </row>
    <row r="7859" spans="1:1">
      <c r="A7859"/>
    </row>
    <row r="7860" spans="1:1">
      <c r="A7860"/>
    </row>
    <row r="7861" spans="1:1">
      <c r="A7861"/>
    </row>
    <row r="7862" spans="1:1">
      <c r="A7862"/>
    </row>
    <row r="7863" spans="1:1">
      <c r="A7863"/>
    </row>
    <row r="7864" spans="1:1">
      <c r="A7864"/>
    </row>
    <row r="7865" spans="1:1">
      <c r="A7865"/>
    </row>
    <row r="7866" spans="1:1">
      <c r="A7866"/>
    </row>
    <row r="7867" spans="1:1">
      <c r="A7867"/>
    </row>
    <row r="7868" spans="1:1">
      <c r="A7868"/>
    </row>
    <row r="7869" spans="1:1">
      <c r="A7869"/>
    </row>
    <row r="7870" spans="1:1">
      <c r="A7870"/>
    </row>
    <row r="7871" spans="1:1">
      <c r="A7871"/>
    </row>
    <row r="7872" spans="1:1">
      <c r="A7872"/>
    </row>
    <row r="7873" spans="1:1">
      <c r="A7873"/>
    </row>
    <row r="7874" spans="1:1">
      <c r="A7874"/>
    </row>
    <row r="7875" spans="1:1">
      <c r="A7875"/>
    </row>
    <row r="7876" spans="1:1">
      <c r="A7876"/>
    </row>
    <row r="7877" spans="1:1">
      <c r="A7877"/>
    </row>
    <row r="7878" spans="1:1">
      <c r="A7878"/>
    </row>
    <row r="7879" spans="1:1">
      <c r="A7879"/>
    </row>
    <row r="7880" spans="1:1">
      <c r="A7880"/>
    </row>
    <row r="7881" spans="1:1">
      <c r="A7881"/>
    </row>
    <row r="7882" spans="1:1">
      <c r="A7882"/>
    </row>
    <row r="7883" spans="1:1">
      <c r="A7883"/>
    </row>
    <row r="7884" spans="1:1">
      <c r="A7884"/>
    </row>
    <row r="7885" spans="1:1">
      <c r="A7885"/>
    </row>
    <row r="7886" spans="1:1">
      <c r="A7886"/>
    </row>
    <row r="7887" spans="1:1">
      <c r="A7887"/>
    </row>
    <row r="7888" spans="1:1">
      <c r="A7888"/>
    </row>
    <row r="7889" spans="1:1">
      <c r="A7889"/>
    </row>
    <row r="7890" spans="1:1">
      <c r="A7890"/>
    </row>
    <row r="7891" spans="1:1">
      <c r="A7891"/>
    </row>
    <row r="7892" spans="1:1">
      <c r="A7892"/>
    </row>
    <row r="7893" spans="1:1">
      <c r="A7893"/>
    </row>
    <row r="7894" spans="1:1">
      <c r="A7894"/>
    </row>
    <row r="7895" spans="1:1">
      <c r="A7895"/>
    </row>
    <row r="7896" spans="1:1">
      <c r="A7896"/>
    </row>
    <row r="7897" spans="1:1">
      <c r="A7897"/>
    </row>
    <row r="7898" spans="1:1">
      <c r="A7898"/>
    </row>
    <row r="7899" spans="1:1">
      <c r="A7899"/>
    </row>
    <row r="7900" spans="1:1">
      <c r="A7900"/>
    </row>
    <row r="7901" spans="1:1">
      <c r="A7901"/>
    </row>
    <row r="7902" spans="1:1">
      <c r="A7902"/>
    </row>
    <row r="7903" spans="1:1">
      <c r="A7903"/>
    </row>
    <row r="7904" spans="1:1">
      <c r="A7904"/>
    </row>
    <row r="7905" spans="1:1">
      <c r="A7905"/>
    </row>
    <row r="7906" spans="1:1">
      <c r="A7906"/>
    </row>
    <row r="7907" spans="1:1">
      <c r="A7907"/>
    </row>
    <row r="7908" spans="1:1">
      <c r="A7908"/>
    </row>
    <row r="7909" spans="1:1">
      <c r="A7909"/>
    </row>
    <row r="7910" spans="1:1">
      <c r="A7910"/>
    </row>
    <row r="7911" spans="1:1">
      <c r="A7911"/>
    </row>
    <row r="7912" spans="1:1">
      <c r="A7912"/>
    </row>
    <row r="7913" spans="1:1">
      <c r="A7913"/>
    </row>
    <row r="7914" spans="1:1">
      <c r="A7914"/>
    </row>
    <row r="7915" spans="1:1">
      <c r="A7915"/>
    </row>
    <row r="7916" spans="1:1">
      <c r="A7916"/>
    </row>
    <row r="7917" spans="1:1">
      <c r="A7917"/>
    </row>
    <row r="7918" spans="1:1">
      <c r="A7918"/>
    </row>
    <row r="7919" spans="1:1">
      <c r="A7919"/>
    </row>
    <row r="7920" spans="1:1">
      <c r="A7920"/>
    </row>
    <row r="7921" spans="1:1">
      <c r="A7921"/>
    </row>
    <row r="7922" spans="1:1">
      <c r="A7922"/>
    </row>
    <row r="7923" spans="1:1">
      <c r="A7923"/>
    </row>
    <row r="7924" spans="1:1">
      <c r="A7924"/>
    </row>
    <row r="7925" spans="1:1">
      <c r="A7925"/>
    </row>
    <row r="7926" spans="1:1">
      <c r="A7926"/>
    </row>
    <row r="7927" spans="1:1">
      <c r="A7927"/>
    </row>
    <row r="7928" spans="1:1">
      <c r="A7928"/>
    </row>
    <row r="7929" spans="1:1">
      <c r="A7929"/>
    </row>
    <row r="7930" spans="1:1">
      <c r="A7930"/>
    </row>
    <row r="7931" spans="1:1">
      <c r="A7931"/>
    </row>
    <row r="7932" spans="1:1">
      <c r="A7932"/>
    </row>
    <row r="7933" spans="1:1">
      <c r="A7933"/>
    </row>
    <row r="7934" spans="1:1">
      <c r="A7934"/>
    </row>
    <row r="7935" spans="1:1">
      <c r="A7935"/>
    </row>
    <row r="7936" spans="1:1">
      <c r="A7936"/>
    </row>
    <row r="7937" spans="1:1">
      <c r="A7937"/>
    </row>
    <row r="7938" spans="1:1">
      <c r="A7938"/>
    </row>
    <row r="7939" spans="1:1">
      <c r="A7939"/>
    </row>
    <row r="7940" spans="1:1">
      <c r="A7940"/>
    </row>
    <row r="7941" spans="1:1">
      <c r="A7941"/>
    </row>
    <row r="7942" spans="1:1">
      <c r="A7942"/>
    </row>
    <row r="7943" spans="1:1">
      <c r="A7943"/>
    </row>
    <row r="7944" spans="1:1">
      <c r="A7944"/>
    </row>
    <row r="7945" spans="1:1">
      <c r="A7945"/>
    </row>
    <row r="7946" spans="1:1">
      <c r="A7946"/>
    </row>
    <row r="7947" spans="1:1">
      <c r="A7947"/>
    </row>
    <row r="7948" spans="1:1">
      <c r="A7948"/>
    </row>
    <row r="7949" spans="1:1">
      <c r="A7949"/>
    </row>
    <row r="7950" spans="1:1">
      <c r="A7950"/>
    </row>
    <row r="7951" spans="1:1">
      <c r="A7951"/>
    </row>
    <row r="7952" spans="1:1">
      <c r="A7952"/>
    </row>
    <row r="7953" spans="1:1">
      <c r="A7953"/>
    </row>
    <row r="7954" spans="1:1">
      <c r="A7954"/>
    </row>
    <row r="7955" spans="1:1">
      <c r="A7955"/>
    </row>
    <row r="7956" spans="1:1">
      <c r="A7956"/>
    </row>
    <row r="7957" spans="1:1">
      <c r="A7957"/>
    </row>
    <row r="7958" spans="1:1">
      <c r="A7958"/>
    </row>
    <row r="7959" spans="1:1">
      <c r="A7959"/>
    </row>
    <row r="7960" spans="1:1">
      <c r="A7960"/>
    </row>
    <row r="7961" spans="1:1">
      <c r="A7961"/>
    </row>
    <row r="7962" spans="1:1">
      <c r="A7962"/>
    </row>
    <row r="7963" spans="1:1">
      <c r="A7963"/>
    </row>
    <row r="7964" spans="1:1">
      <c r="A7964"/>
    </row>
    <row r="7965" spans="1:1">
      <c r="A7965"/>
    </row>
    <row r="7966" spans="1:1">
      <c r="A7966"/>
    </row>
    <row r="7967" spans="1:1">
      <c r="A7967"/>
    </row>
    <row r="7968" spans="1:1">
      <c r="A7968"/>
    </row>
    <row r="7969" spans="1:1">
      <c r="A7969"/>
    </row>
    <row r="7970" spans="1:1">
      <c r="A7970"/>
    </row>
    <row r="7971" spans="1:1">
      <c r="A7971"/>
    </row>
    <row r="7972" spans="1:1">
      <c r="A7972"/>
    </row>
    <row r="7973" spans="1:1">
      <c r="A7973"/>
    </row>
    <row r="7974" spans="1:1">
      <c r="A7974"/>
    </row>
    <row r="7975" spans="1:1">
      <c r="A7975"/>
    </row>
    <row r="7976" spans="1:1">
      <c r="A7976"/>
    </row>
    <row r="7977" spans="1:1">
      <c r="A7977"/>
    </row>
    <row r="7978" spans="1:1">
      <c r="A7978"/>
    </row>
    <row r="7979" spans="1:1">
      <c r="A7979"/>
    </row>
    <row r="7980" spans="1:1">
      <c r="A7980"/>
    </row>
    <row r="7981" spans="1:1">
      <c r="A7981"/>
    </row>
    <row r="7982" spans="1:1">
      <c r="A7982"/>
    </row>
    <row r="7983" spans="1:1">
      <c r="A7983"/>
    </row>
    <row r="7984" spans="1:1">
      <c r="A7984"/>
    </row>
    <row r="7985" spans="1:1">
      <c r="A7985"/>
    </row>
    <row r="7986" spans="1:1">
      <c r="A7986"/>
    </row>
    <row r="7987" spans="1:1">
      <c r="A7987"/>
    </row>
    <row r="7988" spans="1:1">
      <c r="A7988"/>
    </row>
    <row r="7989" spans="1:1">
      <c r="A7989"/>
    </row>
    <row r="7990" spans="1:1">
      <c r="A7990"/>
    </row>
    <row r="7991" spans="1:1">
      <c r="A7991"/>
    </row>
    <row r="7992" spans="1:1">
      <c r="A7992"/>
    </row>
    <row r="7993" spans="1:1">
      <c r="A7993"/>
    </row>
    <row r="7994" spans="1:1">
      <c r="A7994"/>
    </row>
    <row r="7995" spans="1:1">
      <c r="A7995"/>
    </row>
    <row r="7996" spans="1:1">
      <c r="A7996"/>
    </row>
    <row r="7997" spans="1:1">
      <c r="A7997"/>
    </row>
    <row r="7998" spans="1:1">
      <c r="A7998"/>
    </row>
    <row r="7999" spans="1:1">
      <c r="A7999"/>
    </row>
    <row r="8000" spans="1:1">
      <c r="A8000"/>
    </row>
    <row r="8001" spans="1:1">
      <c r="A8001"/>
    </row>
    <row r="8002" spans="1:1">
      <c r="A8002"/>
    </row>
    <row r="8003" spans="1:1">
      <c r="A8003"/>
    </row>
    <row r="8004" spans="1:1">
      <c r="A8004"/>
    </row>
    <row r="8005" spans="1:1">
      <c r="A8005"/>
    </row>
    <row r="8006" spans="1:1">
      <c r="A8006"/>
    </row>
    <row r="8007" spans="1:1">
      <c r="A8007"/>
    </row>
    <row r="8008" spans="1:1">
      <c r="A8008"/>
    </row>
    <row r="8009" spans="1:1">
      <c r="A8009"/>
    </row>
    <row r="8010" spans="1:1">
      <c r="A8010"/>
    </row>
    <row r="8011" spans="1:1">
      <c r="A8011"/>
    </row>
    <row r="8012" spans="1:1">
      <c r="A8012"/>
    </row>
    <row r="8013" spans="1:1">
      <c r="A8013"/>
    </row>
    <row r="8014" spans="1:1">
      <c r="A8014"/>
    </row>
    <row r="8015" spans="1:1">
      <c r="A8015"/>
    </row>
    <row r="8016" spans="1:1">
      <c r="A8016"/>
    </row>
    <row r="8017" spans="1:1">
      <c r="A8017"/>
    </row>
    <row r="8018" spans="1:1">
      <c r="A8018"/>
    </row>
    <row r="8019" spans="1:1">
      <c r="A8019"/>
    </row>
    <row r="8020" spans="1:1">
      <c r="A8020"/>
    </row>
    <row r="8021" spans="1:1">
      <c r="A8021"/>
    </row>
    <row r="8022" spans="1:1">
      <c r="A8022"/>
    </row>
    <row r="8023" spans="1:1">
      <c r="A8023"/>
    </row>
    <row r="8024" spans="1:1">
      <c r="A8024"/>
    </row>
    <row r="8025" spans="1:1">
      <c r="A8025"/>
    </row>
    <row r="8026" spans="1:1">
      <c r="A8026"/>
    </row>
    <row r="8027" spans="1:1">
      <c r="A8027"/>
    </row>
    <row r="8028" spans="1:1">
      <c r="A8028"/>
    </row>
    <row r="8029" spans="1:1">
      <c r="A8029"/>
    </row>
    <row r="8030" spans="1:1">
      <c r="A8030"/>
    </row>
    <row r="8031" spans="1:1">
      <c r="A8031"/>
    </row>
    <row r="8032" spans="1:1">
      <c r="A8032"/>
    </row>
    <row r="8033" spans="1:1">
      <c r="A8033"/>
    </row>
    <row r="8034" spans="1:1">
      <c r="A8034"/>
    </row>
    <row r="8035" spans="1:1">
      <c r="A8035"/>
    </row>
    <row r="8036" spans="1:1">
      <c r="A8036"/>
    </row>
    <row r="8037" spans="1:1">
      <c r="A8037"/>
    </row>
    <row r="8038" spans="1:1">
      <c r="A8038"/>
    </row>
    <row r="8039" spans="1:1">
      <c r="A8039"/>
    </row>
    <row r="8040" spans="1:1">
      <c r="A8040"/>
    </row>
    <row r="8041" spans="1:1">
      <c r="A8041"/>
    </row>
    <row r="8042" spans="1:1">
      <c r="A8042"/>
    </row>
    <row r="8043" spans="1:1">
      <c r="A8043"/>
    </row>
    <row r="8044" spans="1:1">
      <c r="A8044"/>
    </row>
    <row r="8045" spans="1:1">
      <c r="A8045"/>
    </row>
    <row r="8046" spans="1:1">
      <c r="A8046"/>
    </row>
    <row r="8047" spans="1:1">
      <c r="A8047"/>
    </row>
    <row r="8048" spans="1:1">
      <c r="A8048"/>
    </row>
    <row r="8049" spans="1:1">
      <c r="A8049"/>
    </row>
    <row r="8050" spans="1:1">
      <c r="A8050"/>
    </row>
    <row r="8051" spans="1:1">
      <c r="A8051"/>
    </row>
    <row r="8052" spans="1:1">
      <c r="A8052"/>
    </row>
    <row r="8053" spans="1:1">
      <c r="A8053"/>
    </row>
    <row r="8054" spans="1:1">
      <c r="A8054"/>
    </row>
    <row r="8055" spans="1:1">
      <c r="A8055"/>
    </row>
    <row r="8056" spans="1:1">
      <c r="A8056"/>
    </row>
    <row r="8057" spans="1:1">
      <c r="A8057"/>
    </row>
    <row r="8058" spans="1:1">
      <c r="A8058"/>
    </row>
    <row r="8059" spans="1:1">
      <c r="A8059"/>
    </row>
    <row r="8060" spans="1:1">
      <c r="A8060"/>
    </row>
    <row r="8061" spans="1:1">
      <c r="A8061"/>
    </row>
    <row r="8062" spans="1:1">
      <c r="A8062"/>
    </row>
    <row r="8063" spans="1:1">
      <c r="A8063"/>
    </row>
    <row r="8064" spans="1:1">
      <c r="A8064"/>
    </row>
    <row r="8065" spans="1:1">
      <c r="A8065"/>
    </row>
    <row r="8066" spans="1:1">
      <c r="A8066"/>
    </row>
    <row r="8067" spans="1:1">
      <c r="A8067"/>
    </row>
    <row r="8068" spans="1:1">
      <c r="A8068"/>
    </row>
    <row r="8069" spans="1:1">
      <c r="A8069"/>
    </row>
    <row r="8070" spans="1:1">
      <c r="A8070"/>
    </row>
    <row r="8071" spans="1:1">
      <c r="A8071"/>
    </row>
    <row r="8072" spans="1:1">
      <c r="A8072"/>
    </row>
    <row r="8073" spans="1:1">
      <c r="A8073"/>
    </row>
    <row r="8074" spans="1:1">
      <c r="A8074"/>
    </row>
    <row r="8075" spans="1:1">
      <c r="A8075"/>
    </row>
    <row r="8076" spans="1:1">
      <c r="A8076"/>
    </row>
    <row r="8077" spans="1:1">
      <c r="A8077"/>
    </row>
    <row r="8078" spans="1:1">
      <c r="A8078"/>
    </row>
    <row r="8079" spans="1:1">
      <c r="A8079"/>
    </row>
    <row r="8080" spans="1:1">
      <c r="A8080"/>
    </row>
    <row r="8081" spans="1:1">
      <c r="A8081"/>
    </row>
    <row r="8082" spans="1:1">
      <c r="A8082"/>
    </row>
    <row r="8083" spans="1:1">
      <c r="A8083"/>
    </row>
    <row r="8084" spans="1:1">
      <c r="A8084"/>
    </row>
    <row r="8085" spans="1:1">
      <c r="A8085"/>
    </row>
    <row r="8086" spans="1:1">
      <c r="A8086"/>
    </row>
    <row r="8087" spans="1:1">
      <c r="A8087"/>
    </row>
    <row r="8088" spans="1:1">
      <c r="A8088"/>
    </row>
    <row r="8089" spans="1:1">
      <c r="A8089"/>
    </row>
    <row r="8090" spans="1:1">
      <c r="A8090"/>
    </row>
    <row r="8091" spans="1:1">
      <c r="A8091"/>
    </row>
    <row r="8092" spans="1:1">
      <c r="A8092"/>
    </row>
    <row r="8093" spans="1:1">
      <c r="A8093"/>
    </row>
    <row r="8094" spans="1:1">
      <c r="A8094"/>
    </row>
    <row r="8095" spans="1:1">
      <c r="A8095"/>
    </row>
    <row r="8096" spans="1:1">
      <c r="A8096"/>
    </row>
    <row r="8097" spans="1:1">
      <c r="A8097"/>
    </row>
    <row r="8098" spans="1:1">
      <c r="A8098"/>
    </row>
    <row r="8099" spans="1:1">
      <c r="A8099"/>
    </row>
    <row r="8100" spans="1:1">
      <c r="A8100"/>
    </row>
    <row r="8101" spans="1:1">
      <c r="A8101"/>
    </row>
    <row r="8102" spans="1:1">
      <c r="A8102"/>
    </row>
    <row r="8103" spans="1:1">
      <c r="A8103"/>
    </row>
    <row r="8104" spans="1:1">
      <c r="A8104"/>
    </row>
    <row r="8105" spans="1:1">
      <c r="A8105"/>
    </row>
    <row r="8106" spans="1:1">
      <c r="A8106"/>
    </row>
    <row r="8107" spans="1:1">
      <c r="A8107"/>
    </row>
    <row r="8108" spans="1:1">
      <c r="A8108"/>
    </row>
    <row r="8109" spans="1:1">
      <c r="A8109"/>
    </row>
    <row r="8110" spans="1:1">
      <c r="A8110"/>
    </row>
    <row r="8111" spans="1:1">
      <c r="A8111"/>
    </row>
    <row r="8112" spans="1:1">
      <c r="A8112"/>
    </row>
    <row r="8113" spans="1:1">
      <c r="A8113"/>
    </row>
    <row r="8114" spans="1:1">
      <c r="A8114"/>
    </row>
    <row r="8115" spans="1:1">
      <c r="A8115"/>
    </row>
    <row r="8116" spans="1:1">
      <c r="A8116"/>
    </row>
    <row r="8117" spans="1:1">
      <c r="A8117"/>
    </row>
    <row r="8118" spans="1:1">
      <c r="A8118"/>
    </row>
    <row r="8119" spans="1:1">
      <c r="A8119"/>
    </row>
    <row r="8120" spans="1:1">
      <c r="A8120"/>
    </row>
    <row r="8121" spans="1:1">
      <c r="A8121"/>
    </row>
    <row r="8122" spans="1:1">
      <c r="A8122"/>
    </row>
    <row r="8123" spans="1:1">
      <c r="A8123"/>
    </row>
    <row r="8124" spans="1:1">
      <c r="A8124"/>
    </row>
    <row r="8125" spans="1:1">
      <c r="A8125"/>
    </row>
    <row r="8126" spans="1:1">
      <c r="A8126"/>
    </row>
    <row r="8127" spans="1:1">
      <c r="A8127"/>
    </row>
    <row r="8128" spans="1:1">
      <c r="A8128"/>
    </row>
    <row r="8129" spans="1:1">
      <c r="A8129"/>
    </row>
    <row r="8130" spans="1:1">
      <c r="A8130"/>
    </row>
    <row r="8131" spans="1:1">
      <c r="A8131"/>
    </row>
    <row r="8132" spans="1:1">
      <c r="A8132"/>
    </row>
    <row r="8133" spans="1:1">
      <c r="A8133"/>
    </row>
    <row r="8134" spans="1:1">
      <c r="A8134"/>
    </row>
    <row r="8135" spans="1:1">
      <c r="A8135"/>
    </row>
    <row r="8136" spans="1:1">
      <c r="A8136"/>
    </row>
    <row r="8137" spans="1:1">
      <c r="A8137"/>
    </row>
    <row r="8138" spans="1:1">
      <c r="A8138"/>
    </row>
    <row r="8139" spans="1:1">
      <c r="A8139"/>
    </row>
    <row r="8140" spans="1:1">
      <c r="A8140"/>
    </row>
    <row r="8141" spans="1:1">
      <c r="A8141"/>
    </row>
    <row r="8142" spans="1:1">
      <c r="A8142"/>
    </row>
    <row r="8143" spans="1:1">
      <c r="A8143"/>
    </row>
    <row r="8144" spans="1:1">
      <c r="A8144"/>
    </row>
    <row r="8145" spans="1:1">
      <c r="A8145"/>
    </row>
    <row r="8146" spans="1:1">
      <c r="A8146"/>
    </row>
    <row r="8147" spans="1:1">
      <c r="A8147"/>
    </row>
    <row r="8148" spans="1:1">
      <c r="A8148"/>
    </row>
    <row r="8149" spans="1:1">
      <c r="A8149"/>
    </row>
    <row r="8150" spans="1:1">
      <c r="A8150"/>
    </row>
    <row r="8151" spans="1:1">
      <c r="A8151"/>
    </row>
    <row r="8152" spans="1:1">
      <c r="A8152"/>
    </row>
    <row r="8153" spans="1:1">
      <c r="A8153"/>
    </row>
    <row r="8154" spans="1:1">
      <c r="A8154"/>
    </row>
    <row r="8155" spans="1:1">
      <c r="A8155"/>
    </row>
    <row r="8156" spans="1:1">
      <c r="A8156"/>
    </row>
    <row r="8157" spans="1:1">
      <c r="A8157"/>
    </row>
    <row r="8158" spans="1:1">
      <c r="A8158"/>
    </row>
    <row r="8159" spans="1:1">
      <c r="A8159"/>
    </row>
    <row r="8160" spans="1:1">
      <c r="A8160"/>
    </row>
    <row r="8161" spans="1:1">
      <c r="A8161"/>
    </row>
    <row r="8162" spans="1:1">
      <c r="A8162"/>
    </row>
    <row r="8163" spans="1:1">
      <c r="A8163"/>
    </row>
    <row r="8164" spans="1:1">
      <c r="A8164"/>
    </row>
    <row r="8165" spans="1:1">
      <c r="A8165"/>
    </row>
    <row r="8166" spans="1:1">
      <c r="A8166"/>
    </row>
    <row r="8167" spans="1:1">
      <c r="A8167"/>
    </row>
    <row r="8168" spans="1:1">
      <c r="A8168"/>
    </row>
    <row r="8169" spans="1:1">
      <c r="A8169"/>
    </row>
    <row r="8170" spans="1:1">
      <c r="A8170"/>
    </row>
    <row r="8171" spans="1:1">
      <c r="A8171"/>
    </row>
    <row r="8172" spans="1:1">
      <c r="A8172"/>
    </row>
    <row r="8173" spans="1:1">
      <c r="A8173"/>
    </row>
    <row r="8174" spans="1:1">
      <c r="A8174"/>
    </row>
    <row r="8175" spans="1:1">
      <c r="A8175"/>
    </row>
    <row r="8176" spans="1:1">
      <c r="A8176"/>
    </row>
    <row r="8177" spans="1:1">
      <c r="A8177"/>
    </row>
    <row r="8178" spans="1:1">
      <c r="A8178"/>
    </row>
    <row r="8179" spans="1:1">
      <c r="A8179"/>
    </row>
    <row r="8180" spans="1:1">
      <c r="A8180"/>
    </row>
    <row r="8181" spans="1:1">
      <c r="A8181"/>
    </row>
    <row r="8182" spans="1:1">
      <c r="A8182"/>
    </row>
    <row r="8183" spans="1:1">
      <c r="A8183"/>
    </row>
    <row r="8184" spans="1:1">
      <c r="A8184"/>
    </row>
    <row r="8185" spans="1:1">
      <c r="A8185"/>
    </row>
    <row r="8186" spans="1:1">
      <c r="A8186"/>
    </row>
    <row r="8187" spans="1:1">
      <c r="A8187"/>
    </row>
    <row r="8188" spans="1:1">
      <c r="A8188"/>
    </row>
    <row r="8189" spans="1:1">
      <c r="A8189"/>
    </row>
    <row r="8190" spans="1:1">
      <c r="A8190"/>
    </row>
    <row r="8191" spans="1:1">
      <c r="A8191"/>
    </row>
    <row r="8192" spans="1:1">
      <c r="A8192"/>
    </row>
    <row r="8193" spans="1:1">
      <c r="A8193"/>
    </row>
    <row r="8194" spans="1:1">
      <c r="A8194"/>
    </row>
    <row r="8195" spans="1:1">
      <c r="A8195"/>
    </row>
    <row r="8196" spans="1:1">
      <c r="A8196"/>
    </row>
    <row r="8197" spans="1:1">
      <c r="A8197"/>
    </row>
    <row r="8198" spans="1:1">
      <c r="A8198"/>
    </row>
    <row r="8199" spans="1:1">
      <c r="A8199"/>
    </row>
    <row r="8200" spans="1:1">
      <c r="A8200"/>
    </row>
    <row r="8201" spans="1:1">
      <c r="A8201"/>
    </row>
    <row r="8202" spans="1:1">
      <c r="A8202"/>
    </row>
    <row r="8203" spans="1:1">
      <c r="A8203"/>
    </row>
    <row r="8204" spans="1:1">
      <c r="A8204"/>
    </row>
    <row r="8205" spans="1:1">
      <c r="A8205"/>
    </row>
    <row r="8206" spans="1:1">
      <c r="A8206"/>
    </row>
    <row r="8207" spans="1:1">
      <c r="A8207"/>
    </row>
    <row r="8208" spans="1:1">
      <c r="A8208"/>
    </row>
    <row r="8209" spans="1:1">
      <c r="A8209"/>
    </row>
    <row r="8210" spans="1:1">
      <c r="A8210"/>
    </row>
    <row r="8211" spans="1:1">
      <c r="A8211"/>
    </row>
    <row r="8212" spans="1:1">
      <c r="A8212"/>
    </row>
    <row r="8213" spans="1:1">
      <c r="A8213"/>
    </row>
    <row r="8214" spans="1:1">
      <c r="A8214"/>
    </row>
    <row r="8215" spans="1:1">
      <c r="A8215"/>
    </row>
    <row r="8216" spans="1:1">
      <c r="A8216"/>
    </row>
    <row r="8217" spans="1:1">
      <c r="A8217"/>
    </row>
    <row r="8218" spans="1:1">
      <c r="A8218"/>
    </row>
    <row r="8219" spans="1:1">
      <c r="A8219"/>
    </row>
    <row r="8220" spans="1:1">
      <c r="A8220"/>
    </row>
    <row r="8221" spans="1:1">
      <c r="A8221"/>
    </row>
    <row r="8222" spans="1:1">
      <c r="A8222"/>
    </row>
    <row r="8223" spans="1:1">
      <c r="A8223"/>
    </row>
    <row r="8224" spans="1:1">
      <c r="A8224"/>
    </row>
    <row r="8225" spans="1:1">
      <c r="A8225"/>
    </row>
    <row r="8226" spans="1:1">
      <c r="A8226"/>
    </row>
    <row r="8227" spans="1:1">
      <c r="A8227"/>
    </row>
    <row r="8228" spans="1:1">
      <c r="A8228"/>
    </row>
    <row r="8229" spans="1:1">
      <c r="A8229"/>
    </row>
    <row r="8230" spans="1:1">
      <c r="A8230"/>
    </row>
    <row r="8231" spans="1:1">
      <c r="A8231"/>
    </row>
    <row r="8232" spans="1:1">
      <c r="A8232"/>
    </row>
    <row r="8233" spans="1:1">
      <c r="A8233"/>
    </row>
    <row r="8234" spans="1:1">
      <c r="A8234"/>
    </row>
    <row r="8235" spans="1:1">
      <c r="A8235"/>
    </row>
    <row r="8236" spans="1:1">
      <c r="A8236"/>
    </row>
    <row r="8237" spans="1:1">
      <c r="A8237"/>
    </row>
    <row r="8238" spans="1:1">
      <c r="A8238"/>
    </row>
    <row r="8239" spans="1:1">
      <c r="A8239"/>
    </row>
    <row r="8240" spans="1:1">
      <c r="A8240"/>
    </row>
    <row r="8241" spans="1:1">
      <c r="A8241"/>
    </row>
    <row r="8242" spans="1:1">
      <c r="A8242"/>
    </row>
    <row r="8243" spans="1:1">
      <c r="A8243"/>
    </row>
    <row r="8244" spans="1:1">
      <c r="A8244"/>
    </row>
    <row r="8245" spans="1:1">
      <c r="A8245"/>
    </row>
    <row r="8246" spans="1:1">
      <c r="A8246"/>
    </row>
    <row r="8247" spans="1:1">
      <c r="A8247"/>
    </row>
    <row r="8248" spans="1:1">
      <c r="A8248"/>
    </row>
    <row r="8249" spans="1:1">
      <c r="A8249"/>
    </row>
    <row r="8250" spans="1:1">
      <c r="A8250"/>
    </row>
    <row r="8251" spans="1:1">
      <c r="A8251"/>
    </row>
    <row r="8252" spans="1:1">
      <c r="A8252"/>
    </row>
    <row r="8253" spans="1:1">
      <c r="A8253"/>
    </row>
    <row r="8254" spans="1:1">
      <c r="A8254"/>
    </row>
    <row r="8255" spans="1:1">
      <c r="A8255"/>
    </row>
    <row r="8256" spans="1:1">
      <c r="A8256"/>
    </row>
    <row r="8257" spans="1:1">
      <c r="A8257"/>
    </row>
    <row r="8258" spans="1:1">
      <c r="A8258"/>
    </row>
    <row r="8259" spans="1:1">
      <c r="A8259"/>
    </row>
    <row r="8260" spans="1:1">
      <c r="A8260"/>
    </row>
    <row r="8261" spans="1:1">
      <c r="A8261"/>
    </row>
    <row r="8262" spans="1:1">
      <c r="A8262"/>
    </row>
    <row r="8263" spans="1:1">
      <c r="A8263"/>
    </row>
    <row r="8264" spans="1:1">
      <c r="A8264"/>
    </row>
    <row r="8265" spans="1:1">
      <c r="A8265"/>
    </row>
    <row r="8266" spans="1:1">
      <c r="A8266"/>
    </row>
    <row r="8267" spans="1:1">
      <c r="A8267"/>
    </row>
    <row r="8268" spans="1:1">
      <c r="A8268"/>
    </row>
    <row r="8269" spans="1:1">
      <c r="A8269"/>
    </row>
    <row r="8270" spans="1:1">
      <c r="A8270"/>
    </row>
    <row r="8271" spans="1:1">
      <c r="A8271"/>
    </row>
    <row r="8272" spans="1:1">
      <c r="A8272"/>
    </row>
    <row r="8273" spans="1:1">
      <c r="A8273"/>
    </row>
    <row r="8274" spans="1:1">
      <c r="A8274"/>
    </row>
    <row r="8275" spans="1:1">
      <c r="A8275"/>
    </row>
    <row r="8276" spans="1:1">
      <c r="A8276"/>
    </row>
    <row r="8277" spans="1:1">
      <c r="A8277"/>
    </row>
    <row r="8278" spans="1:1">
      <c r="A8278"/>
    </row>
    <row r="8279" spans="1:1">
      <c r="A8279"/>
    </row>
    <row r="8280" spans="1:1">
      <c r="A8280"/>
    </row>
    <row r="8281" spans="1:1">
      <c r="A8281"/>
    </row>
    <row r="8282" spans="1:1">
      <c r="A8282"/>
    </row>
    <row r="8283" spans="1:1">
      <c r="A8283"/>
    </row>
    <row r="8284" spans="1:1">
      <c r="A8284"/>
    </row>
    <row r="8285" spans="1:1">
      <c r="A8285"/>
    </row>
    <row r="8286" spans="1:1">
      <c r="A8286"/>
    </row>
    <row r="8287" spans="1:1">
      <c r="A8287"/>
    </row>
    <row r="8288" spans="1:1">
      <c r="A8288"/>
    </row>
    <row r="8289" spans="1:1">
      <c r="A8289"/>
    </row>
    <row r="8290" spans="1:1">
      <c r="A8290"/>
    </row>
    <row r="8291" spans="1:1">
      <c r="A8291"/>
    </row>
    <row r="8292" spans="1:1">
      <c r="A8292"/>
    </row>
    <row r="8293" spans="1:1">
      <c r="A8293"/>
    </row>
    <row r="8294" spans="1:1">
      <c r="A8294"/>
    </row>
    <row r="8295" spans="1:1">
      <c r="A8295"/>
    </row>
    <row r="8296" spans="1:1">
      <c r="A8296"/>
    </row>
    <row r="8297" spans="1:1">
      <c r="A8297"/>
    </row>
    <row r="8298" spans="1:1">
      <c r="A8298"/>
    </row>
    <row r="8299" spans="1:1">
      <c r="A8299"/>
    </row>
    <row r="8300" spans="1:1">
      <c r="A8300"/>
    </row>
    <row r="8301" spans="1:1">
      <c r="A8301"/>
    </row>
    <row r="8302" spans="1:1">
      <c r="A8302"/>
    </row>
    <row r="8303" spans="1:1">
      <c r="A8303"/>
    </row>
    <row r="8304" spans="1:1">
      <c r="A8304"/>
    </row>
    <row r="8305" spans="1:1">
      <c r="A8305"/>
    </row>
    <row r="8306" spans="1:1">
      <c r="A8306"/>
    </row>
    <row r="8307" spans="1:1">
      <c r="A8307"/>
    </row>
    <row r="8308" spans="1:1">
      <c r="A8308"/>
    </row>
    <row r="8309" spans="1:1">
      <c r="A8309"/>
    </row>
    <row r="8310" spans="1:1">
      <c r="A8310"/>
    </row>
    <row r="8311" spans="1:1">
      <c r="A8311"/>
    </row>
    <row r="8312" spans="1:1">
      <c r="A8312"/>
    </row>
    <row r="8313" spans="1:1">
      <c r="A8313"/>
    </row>
    <row r="8314" spans="1:1">
      <c r="A8314"/>
    </row>
    <row r="8315" spans="1:1">
      <c r="A8315"/>
    </row>
    <row r="8316" spans="1:1">
      <c r="A8316"/>
    </row>
    <row r="8317" spans="1:1">
      <c r="A8317"/>
    </row>
    <row r="8318" spans="1:1">
      <c r="A8318"/>
    </row>
    <row r="8319" spans="1:1">
      <c r="A8319"/>
    </row>
    <row r="8320" spans="1:1">
      <c r="A8320"/>
    </row>
    <row r="8321" spans="1:1">
      <c r="A8321"/>
    </row>
    <row r="8322" spans="1:1">
      <c r="A8322"/>
    </row>
    <row r="8323" spans="1:1">
      <c r="A8323"/>
    </row>
    <row r="8324" spans="1:1">
      <c r="A8324"/>
    </row>
    <row r="8325" spans="1:1">
      <c r="A8325"/>
    </row>
    <row r="8326" spans="1:1">
      <c r="A8326"/>
    </row>
    <row r="8327" spans="1:1">
      <c r="A8327"/>
    </row>
    <row r="8328" spans="1:1">
      <c r="A8328"/>
    </row>
    <row r="8329" spans="1:1">
      <c r="A8329"/>
    </row>
    <row r="8330" spans="1:1">
      <c r="A8330"/>
    </row>
    <row r="8331" spans="1:1">
      <c r="A8331"/>
    </row>
    <row r="8332" spans="1:1">
      <c r="A8332"/>
    </row>
    <row r="8333" spans="1:1">
      <c r="A8333"/>
    </row>
    <row r="8334" spans="1:1">
      <c r="A8334"/>
    </row>
    <row r="8335" spans="1:1">
      <c r="A8335"/>
    </row>
    <row r="8336" spans="1:1">
      <c r="A8336"/>
    </row>
    <row r="8337" spans="1:1">
      <c r="A8337"/>
    </row>
    <row r="8338" spans="1:1">
      <c r="A8338"/>
    </row>
    <row r="8339" spans="1:1">
      <c r="A8339"/>
    </row>
    <row r="8340" spans="1:1">
      <c r="A8340"/>
    </row>
    <row r="8341" spans="1:1">
      <c r="A8341"/>
    </row>
    <row r="8342" spans="1:1">
      <c r="A8342"/>
    </row>
    <row r="8343" spans="1:1">
      <c r="A8343"/>
    </row>
    <row r="8344" spans="1:1">
      <c r="A8344"/>
    </row>
    <row r="8345" spans="1:1">
      <c r="A8345"/>
    </row>
    <row r="8346" spans="1:1">
      <c r="A8346"/>
    </row>
    <row r="8347" spans="1:1">
      <c r="A8347"/>
    </row>
    <row r="8348" spans="1:1">
      <c r="A8348"/>
    </row>
    <row r="8349" spans="1:1">
      <c r="A8349"/>
    </row>
    <row r="8350" spans="1:1">
      <c r="A8350"/>
    </row>
    <row r="8351" spans="1:1">
      <c r="A8351"/>
    </row>
    <row r="8352" spans="1:1">
      <c r="A8352"/>
    </row>
    <row r="8353" spans="1:1">
      <c r="A8353"/>
    </row>
    <row r="8354" spans="1:1">
      <c r="A8354"/>
    </row>
    <row r="8355" spans="1:1">
      <c r="A8355"/>
    </row>
    <row r="8356" spans="1:1">
      <c r="A8356"/>
    </row>
    <row r="8357" spans="1:1">
      <c r="A8357"/>
    </row>
    <row r="8358" spans="1:1">
      <c r="A8358"/>
    </row>
    <row r="8359" spans="1:1">
      <c r="A8359"/>
    </row>
    <row r="8360" spans="1:1">
      <c r="A8360"/>
    </row>
    <row r="8361" spans="1:1">
      <c r="A8361"/>
    </row>
    <row r="8362" spans="1:1">
      <c r="A8362"/>
    </row>
    <row r="8363" spans="1:1">
      <c r="A8363"/>
    </row>
    <row r="8364" spans="1:1">
      <c r="A8364"/>
    </row>
    <row r="8365" spans="1:1">
      <c r="A8365"/>
    </row>
    <row r="8366" spans="1:1">
      <c r="A8366"/>
    </row>
    <row r="8367" spans="1:1">
      <c r="A8367"/>
    </row>
    <row r="8368" spans="1:1">
      <c r="A8368"/>
    </row>
    <row r="8369" spans="1:1">
      <c r="A8369"/>
    </row>
    <row r="8370" spans="1:1">
      <c r="A8370"/>
    </row>
    <row r="8371" spans="1:1">
      <c r="A8371"/>
    </row>
    <row r="8372" spans="1:1">
      <c r="A8372"/>
    </row>
    <row r="8373" spans="1:1">
      <c r="A8373"/>
    </row>
    <row r="8374" spans="1:1">
      <c r="A8374"/>
    </row>
    <row r="8375" spans="1:1">
      <c r="A8375"/>
    </row>
    <row r="8376" spans="1:1">
      <c r="A8376"/>
    </row>
    <row r="8377" spans="1:1">
      <c r="A8377"/>
    </row>
    <row r="8378" spans="1:1">
      <c r="A8378"/>
    </row>
    <row r="8379" spans="1:1">
      <c r="A8379"/>
    </row>
    <row r="8380" spans="1:1">
      <c r="A8380"/>
    </row>
    <row r="8381" spans="1:1">
      <c r="A8381"/>
    </row>
    <row r="8382" spans="1:1">
      <c r="A8382"/>
    </row>
    <row r="8383" spans="1:1">
      <c r="A8383"/>
    </row>
    <row r="8384" spans="1:1">
      <c r="A8384"/>
    </row>
    <row r="8385" spans="1:1">
      <c r="A8385"/>
    </row>
    <row r="8386" spans="1:1">
      <c r="A8386"/>
    </row>
    <row r="8387" spans="1:1">
      <c r="A8387"/>
    </row>
    <row r="8388" spans="1:1">
      <c r="A8388"/>
    </row>
    <row r="8389" spans="1:1">
      <c r="A8389"/>
    </row>
    <row r="8390" spans="1:1">
      <c r="A8390"/>
    </row>
    <row r="8391" spans="1:1">
      <c r="A8391"/>
    </row>
    <row r="8392" spans="1:1">
      <c r="A8392"/>
    </row>
    <row r="8393" spans="1:1">
      <c r="A8393"/>
    </row>
    <row r="8394" spans="1:1">
      <c r="A8394"/>
    </row>
    <row r="8395" spans="1:1">
      <c r="A8395"/>
    </row>
    <row r="8396" spans="1:1">
      <c r="A8396"/>
    </row>
    <row r="8397" spans="1:1">
      <c r="A8397"/>
    </row>
    <row r="8398" spans="1:1">
      <c r="A8398"/>
    </row>
    <row r="8399" spans="1:1">
      <c r="A8399"/>
    </row>
    <row r="8400" spans="1:1">
      <c r="A8400"/>
    </row>
    <row r="8401" spans="1:1">
      <c r="A8401"/>
    </row>
    <row r="8402" spans="1:1">
      <c r="A8402"/>
    </row>
    <row r="8403" spans="1:1">
      <c r="A8403"/>
    </row>
    <row r="8404" spans="1:1">
      <c r="A8404"/>
    </row>
    <row r="8405" spans="1:1">
      <c r="A8405"/>
    </row>
    <row r="8406" spans="1:1">
      <c r="A8406"/>
    </row>
    <row r="8407" spans="1:1">
      <c r="A8407"/>
    </row>
    <row r="8408" spans="1:1">
      <c r="A8408"/>
    </row>
    <row r="8409" spans="1:1">
      <c r="A8409"/>
    </row>
    <row r="8410" spans="1:1">
      <c r="A8410"/>
    </row>
    <row r="8411" spans="1:1">
      <c r="A8411"/>
    </row>
    <row r="8412" spans="1:1">
      <c r="A8412"/>
    </row>
    <row r="8413" spans="1:1">
      <c r="A8413"/>
    </row>
    <row r="8414" spans="1:1">
      <c r="A8414"/>
    </row>
    <row r="8415" spans="1:1">
      <c r="A8415"/>
    </row>
    <row r="8416" spans="1:1">
      <c r="A8416"/>
    </row>
    <row r="8417" spans="1:1">
      <c r="A8417"/>
    </row>
    <row r="8418" spans="1:1">
      <c r="A8418"/>
    </row>
    <row r="8419" spans="1:1">
      <c r="A8419"/>
    </row>
    <row r="8420" spans="1:1">
      <c r="A8420"/>
    </row>
    <row r="8421" spans="1:1">
      <c r="A8421"/>
    </row>
    <row r="8422" spans="1:1">
      <c r="A8422"/>
    </row>
    <row r="8423" spans="1:1">
      <c r="A8423"/>
    </row>
    <row r="8424" spans="1:1">
      <c r="A8424"/>
    </row>
    <row r="8425" spans="1:1">
      <c r="A8425"/>
    </row>
    <row r="8426" spans="1:1">
      <c r="A8426"/>
    </row>
    <row r="8427" spans="1:1">
      <c r="A8427"/>
    </row>
    <row r="8428" spans="1:1">
      <c r="A8428"/>
    </row>
    <row r="8429" spans="1:1">
      <c r="A8429"/>
    </row>
    <row r="8430" spans="1:1">
      <c r="A8430"/>
    </row>
    <row r="8431" spans="1:1">
      <c r="A8431"/>
    </row>
    <row r="8432" spans="1:1">
      <c r="A8432"/>
    </row>
    <row r="8433" spans="1:1">
      <c r="A8433"/>
    </row>
    <row r="8434" spans="1:1">
      <c r="A8434"/>
    </row>
    <row r="8435" spans="1:1">
      <c r="A8435"/>
    </row>
    <row r="8436" spans="1:1">
      <c r="A8436"/>
    </row>
    <row r="8437" spans="1:1">
      <c r="A8437"/>
    </row>
    <row r="8438" spans="1:1">
      <c r="A8438"/>
    </row>
    <row r="8439" spans="1:1">
      <c r="A8439"/>
    </row>
    <row r="8440" spans="1:1">
      <c r="A8440"/>
    </row>
    <row r="8441" spans="1:1">
      <c r="A8441"/>
    </row>
    <row r="8442" spans="1:1">
      <c r="A8442"/>
    </row>
    <row r="8443" spans="1:1">
      <c r="A8443"/>
    </row>
    <row r="8444" spans="1:1">
      <c r="A8444"/>
    </row>
    <row r="8445" spans="1:1">
      <c r="A8445"/>
    </row>
    <row r="8446" spans="1:1">
      <c r="A8446"/>
    </row>
    <row r="8447" spans="1:1">
      <c r="A8447"/>
    </row>
    <row r="8448" spans="1:1">
      <c r="A8448"/>
    </row>
    <row r="8449" spans="1:1">
      <c r="A8449"/>
    </row>
    <row r="8450" spans="1:1">
      <c r="A8450"/>
    </row>
    <row r="8451" spans="1:1">
      <c r="A8451"/>
    </row>
    <row r="8452" spans="1:1">
      <c r="A8452"/>
    </row>
    <row r="8453" spans="1:1">
      <c r="A8453"/>
    </row>
    <row r="8454" spans="1:1">
      <c r="A8454"/>
    </row>
    <row r="8455" spans="1:1">
      <c r="A8455"/>
    </row>
    <row r="8456" spans="1:1">
      <c r="A8456"/>
    </row>
    <row r="8457" spans="1:1">
      <c r="A8457"/>
    </row>
    <row r="8458" spans="1:1">
      <c r="A8458"/>
    </row>
    <row r="8459" spans="1:1">
      <c r="A8459"/>
    </row>
    <row r="8460" spans="1:1">
      <c r="A8460"/>
    </row>
    <row r="8461" spans="1:1">
      <c r="A8461"/>
    </row>
    <row r="8462" spans="1:1">
      <c r="A8462"/>
    </row>
    <row r="8463" spans="1:1">
      <c r="A8463"/>
    </row>
    <row r="8464" spans="1:1">
      <c r="A8464"/>
    </row>
    <row r="8465" spans="1:1">
      <c r="A8465"/>
    </row>
    <row r="8466" spans="1:1">
      <c r="A8466"/>
    </row>
    <row r="8467" spans="1:1">
      <c r="A8467"/>
    </row>
    <row r="8468" spans="1:1">
      <c r="A8468"/>
    </row>
    <row r="8469" spans="1:1">
      <c r="A8469"/>
    </row>
    <row r="8470" spans="1:1">
      <c r="A8470"/>
    </row>
    <row r="8471" spans="1:1">
      <c r="A8471"/>
    </row>
    <row r="8472" spans="1:1">
      <c r="A8472"/>
    </row>
    <row r="8473" spans="1:1">
      <c r="A8473"/>
    </row>
    <row r="8474" spans="1:1">
      <c r="A8474"/>
    </row>
    <row r="8475" spans="1:1">
      <c r="A8475"/>
    </row>
    <row r="8476" spans="1:1">
      <c r="A8476"/>
    </row>
    <row r="8477" spans="1:1">
      <c r="A8477"/>
    </row>
    <row r="8478" spans="1:1">
      <c r="A8478"/>
    </row>
    <row r="8479" spans="1:1">
      <c r="A8479"/>
    </row>
    <row r="8480" spans="1:1">
      <c r="A8480"/>
    </row>
    <row r="8481" spans="1:1">
      <c r="A8481"/>
    </row>
    <row r="8482" spans="1:1">
      <c r="A8482"/>
    </row>
    <row r="8483" spans="1:1">
      <c r="A8483"/>
    </row>
    <row r="8484" spans="1:1">
      <c r="A8484"/>
    </row>
    <row r="8485" spans="1:1">
      <c r="A8485"/>
    </row>
    <row r="8486" spans="1:1">
      <c r="A8486"/>
    </row>
    <row r="8487" spans="1:1">
      <c r="A8487"/>
    </row>
    <row r="8488" spans="1:1">
      <c r="A8488"/>
    </row>
    <row r="8489" spans="1:1">
      <c r="A8489"/>
    </row>
    <row r="8490" spans="1:1">
      <c r="A8490"/>
    </row>
    <row r="8491" spans="1:1">
      <c r="A8491"/>
    </row>
    <row r="8492" spans="1:1">
      <c r="A8492"/>
    </row>
    <row r="8493" spans="1:1">
      <c r="A8493"/>
    </row>
    <row r="8494" spans="1:1">
      <c r="A8494"/>
    </row>
    <row r="8495" spans="1:1">
      <c r="A8495"/>
    </row>
    <row r="8496" spans="1:1">
      <c r="A8496"/>
    </row>
    <row r="8497" spans="1:1">
      <c r="A8497"/>
    </row>
    <row r="8498" spans="1:1">
      <c r="A8498"/>
    </row>
    <row r="8499" spans="1:1">
      <c r="A8499"/>
    </row>
    <row r="8500" spans="1:1">
      <c r="A8500"/>
    </row>
    <row r="8501" spans="1:1">
      <c r="A8501"/>
    </row>
    <row r="8502" spans="1:1">
      <c r="A8502"/>
    </row>
    <row r="8503" spans="1:1">
      <c r="A8503"/>
    </row>
    <row r="8504" spans="1:1">
      <c r="A8504"/>
    </row>
    <row r="8505" spans="1:1">
      <c r="A8505"/>
    </row>
    <row r="8506" spans="1:1">
      <c r="A8506"/>
    </row>
    <row r="8507" spans="1:1">
      <c r="A8507"/>
    </row>
    <row r="8508" spans="1:1">
      <c r="A8508"/>
    </row>
    <row r="8509" spans="1:1">
      <c r="A8509"/>
    </row>
    <row r="8510" spans="1:1">
      <c r="A8510"/>
    </row>
    <row r="8511" spans="1:1">
      <c r="A8511"/>
    </row>
    <row r="8512" spans="1:1">
      <c r="A8512"/>
    </row>
    <row r="8513" spans="1:1">
      <c r="A8513"/>
    </row>
    <row r="8514" spans="1:1">
      <c r="A8514"/>
    </row>
    <row r="8515" spans="1:1">
      <c r="A8515"/>
    </row>
    <row r="8516" spans="1:1">
      <c r="A8516"/>
    </row>
    <row r="8517" spans="1:1">
      <c r="A8517"/>
    </row>
    <row r="8518" spans="1:1">
      <c r="A8518"/>
    </row>
    <row r="8519" spans="1:1">
      <c r="A8519"/>
    </row>
    <row r="8520" spans="1:1">
      <c r="A8520"/>
    </row>
    <row r="8521" spans="1:1">
      <c r="A8521"/>
    </row>
    <row r="8522" spans="1:1">
      <c r="A8522"/>
    </row>
    <row r="8523" spans="1:1">
      <c r="A8523"/>
    </row>
    <row r="8524" spans="1:1">
      <c r="A8524"/>
    </row>
    <row r="8525" spans="1:1">
      <c r="A8525"/>
    </row>
    <row r="8526" spans="1:1">
      <c r="A8526"/>
    </row>
    <row r="8527" spans="1:1">
      <c r="A8527"/>
    </row>
    <row r="8528" spans="1:1">
      <c r="A8528"/>
    </row>
    <row r="8529" spans="1:1">
      <c r="A8529"/>
    </row>
    <row r="8530" spans="1:1">
      <c r="A8530"/>
    </row>
    <row r="8531" spans="1:1">
      <c r="A8531"/>
    </row>
    <row r="8532" spans="1:1">
      <c r="A8532"/>
    </row>
    <row r="8533" spans="1:1">
      <c r="A8533"/>
    </row>
    <row r="8534" spans="1:1">
      <c r="A8534"/>
    </row>
    <row r="8535" spans="1:1">
      <c r="A8535"/>
    </row>
    <row r="8536" spans="1:1">
      <c r="A8536"/>
    </row>
    <row r="8537" spans="1:1">
      <c r="A8537"/>
    </row>
    <row r="8538" spans="1:1">
      <c r="A8538"/>
    </row>
    <row r="8539" spans="1:1">
      <c r="A8539"/>
    </row>
    <row r="8540" spans="1:1">
      <c r="A8540"/>
    </row>
    <row r="8541" spans="1:1">
      <c r="A8541"/>
    </row>
    <row r="8542" spans="1:1">
      <c r="A8542"/>
    </row>
    <row r="8543" spans="1:1">
      <c r="A8543"/>
    </row>
    <row r="8544" spans="1:1">
      <c r="A8544"/>
    </row>
    <row r="8545" spans="1:1">
      <c r="A8545"/>
    </row>
    <row r="8546" spans="1:1">
      <c r="A8546"/>
    </row>
    <row r="8547" spans="1:1">
      <c r="A8547"/>
    </row>
    <row r="8548" spans="1:1">
      <c r="A8548"/>
    </row>
    <row r="8549" spans="1:1">
      <c r="A8549"/>
    </row>
    <row r="8550" spans="1:1">
      <c r="A8550"/>
    </row>
    <row r="8551" spans="1:1">
      <c r="A8551"/>
    </row>
    <row r="8552" spans="1:1">
      <c r="A8552"/>
    </row>
    <row r="8553" spans="1:1">
      <c r="A8553"/>
    </row>
    <row r="8554" spans="1:1">
      <c r="A8554"/>
    </row>
    <row r="8555" spans="1:1">
      <c r="A8555"/>
    </row>
    <row r="8556" spans="1:1">
      <c r="A8556"/>
    </row>
    <row r="8557" spans="1:1">
      <c r="A8557"/>
    </row>
    <row r="8558" spans="1:1">
      <c r="A8558"/>
    </row>
    <row r="8559" spans="1:1">
      <c r="A8559"/>
    </row>
    <row r="8560" spans="1:1">
      <c r="A8560"/>
    </row>
    <row r="8561" spans="1:1">
      <c r="A8561"/>
    </row>
    <row r="8562" spans="1:1">
      <c r="A8562"/>
    </row>
    <row r="8563" spans="1:1">
      <c r="A8563"/>
    </row>
    <row r="8564" spans="1:1">
      <c r="A8564"/>
    </row>
    <row r="8565" spans="1:1">
      <c r="A8565"/>
    </row>
    <row r="8566" spans="1:1">
      <c r="A8566"/>
    </row>
    <row r="8567" spans="1:1">
      <c r="A8567"/>
    </row>
    <row r="8568" spans="1:1">
      <c r="A8568"/>
    </row>
    <row r="8569" spans="1:1">
      <c r="A8569"/>
    </row>
    <row r="8570" spans="1:1">
      <c r="A8570"/>
    </row>
    <row r="8571" spans="1:1">
      <c r="A8571"/>
    </row>
    <row r="8572" spans="1:1">
      <c r="A8572"/>
    </row>
    <row r="8573" spans="1:1">
      <c r="A8573"/>
    </row>
    <row r="8574" spans="1:1">
      <c r="A8574"/>
    </row>
    <row r="8575" spans="1:1">
      <c r="A8575"/>
    </row>
    <row r="8576" spans="1:1">
      <c r="A8576"/>
    </row>
    <row r="8577" spans="1:1">
      <c r="A8577"/>
    </row>
    <row r="8578" spans="1:1">
      <c r="A8578"/>
    </row>
    <row r="8579" spans="1:1">
      <c r="A8579"/>
    </row>
    <row r="8580" spans="1:1">
      <c r="A8580"/>
    </row>
    <row r="8581" spans="1:1">
      <c r="A8581"/>
    </row>
    <row r="8582" spans="1:1">
      <c r="A8582"/>
    </row>
    <row r="8583" spans="1:1">
      <c r="A8583"/>
    </row>
    <row r="8584" spans="1:1">
      <c r="A8584"/>
    </row>
    <row r="8585" spans="1:1">
      <c r="A8585"/>
    </row>
    <row r="8586" spans="1:1">
      <c r="A8586"/>
    </row>
    <row r="8587" spans="1:1">
      <c r="A8587"/>
    </row>
    <row r="8588" spans="1:1">
      <c r="A8588"/>
    </row>
    <row r="8589" spans="1:1">
      <c r="A8589"/>
    </row>
    <row r="8590" spans="1:1">
      <c r="A8590"/>
    </row>
    <row r="8591" spans="1:1">
      <c r="A8591"/>
    </row>
    <row r="8592" spans="1:1">
      <c r="A8592"/>
    </row>
    <row r="8593" spans="1:1">
      <c r="A8593"/>
    </row>
    <row r="8594" spans="1:1">
      <c r="A8594"/>
    </row>
    <row r="8595" spans="1:1">
      <c r="A8595"/>
    </row>
    <row r="8596" spans="1:1">
      <c r="A8596"/>
    </row>
    <row r="8597" spans="1:1">
      <c r="A8597"/>
    </row>
    <row r="8598" spans="1:1">
      <c r="A8598"/>
    </row>
    <row r="8599" spans="1:1">
      <c r="A8599"/>
    </row>
    <row r="8600" spans="1:1">
      <c r="A8600"/>
    </row>
    <row r="8601" spans="1:1">
      <c r="A8601"/>
    </row>
    <row r="8602" spans="1:1">
      <c r="A8602"/>
    </row>
    <row r="8603" spans="1:1">
      <c r="A8603"/>
    </row>
    <row r="8604" spans="1:1">
      <c r="A8604"/>
    </row>
    <row r="8605" spans="1:1">
      <c r="A8605"/>
    </row>
    <row r="8606" spans="1:1">
      <c r="A8606"/>
    </row>
    <row r="8607" spans="1:1">
      <c r="A8607"/>
    </row>
    <row r="8608" spans="1:1">
      <c r="A8608"/>
    </row>
    <row r="8609" spans="1:1">
      <c r="A8609"/>
    </row>
    <row r="8610" spans="1:1">
      <c r="A8610"/>
    </row>
    <row r="8611" spans="1:1">
      <c r="A8611"/>
    </row>
    <row r="8612" spans="1:1">
      <c r="A8612"/>
    </row>
    <row r="8613" spans="1:1">
      <c r="A8613"/>
    </row>
    <row r="8614" spans="1:1">
      <c r="A8614"/>
    </row>
    <row r="8615" spans="1:1">
      <c r="A8615"/>
    </row>
    <row r="8616" spans="1:1">
      <c r="A8616"/>
    </row>
    <row r="8617" spans="1:1">
      <c r="A8617"/>
    </row>
    <row r="8618" spans="1:1">
      <c r="A8618"/>
    </row>
    <row r="8619" spans="1:1">
      <c r="A8619"/>
    </row>
    <row r="8620" spans="1:1">
      <c r="A8620"/>
    </row>
    <row r="8621" spans="1:1">
      <c r="A8621"/>
    </row>
    <row r="8622" spans="1:1">
      <c r="A8622"/>
    </row>
    <row r="8623" spans="1:1">
      <c r="A8623"/>
    </row>
    <row r="8624" spans="1:1">
      <c r="A8624"/>
    </row>
    <row r="8625" spans="1:1">
      <c r="A8625"/>
    </row>
    <row r="8626" spans="1:1">
      <c r="A8626"/>
    </row>
    <row r="8627" spans="1:1">
      <c r="A8627"/>
    </row>
    <row r="8628" spans="1:1">
      <c r="A8628"/>
    </row>
    <row r="8629" spans="1:1">
      <c r="A8629"/>
    </row>
    <row r="8630" spans="1:1">
      <c r="A8630"/>
    </row>
    <row r="8631" spans="1:1">
      <c r="A8631"/>
    </row>
    <row r="8632" spans="1:1">
      <c r="A8632"/>
    </row>
    <row r="8633" spans="1:1">
      <c r="A8633"/>
    </row>
    <row r="8634" spans="1:1">
      <c r="A8634"/>
    </row>
    <row r="8635" spans="1:1">
      <c r="A8635"/>
    </row>
    <row r="8636" spans="1:1">
      <c r="A8636"/>
    </row>
    <row r="8637" spans="1:1">
      <c r="A8637"/>
    </row>
    <row r="8638" spans="1:1">
      <c r="A8638"/>
    </row>
    <row r="8639" spans="1:1">
      <c r="A8639"/>
    </row>
    <row r="8640" spans="1:1">
      <c r="A8640"/>
    </row>
    <row r="8641" spans="1:1">
      <c r="A8641"/>
    </row>
    <row r="8642" spans="1:1">
      <c r="A8642"/>
    </row>
    <row r="8643" spans="1:1">
      <c r="A8643"/>
    </row>
    <row r="8644" spans="1:1">
      <c r="A8644"/>
    </row>
    <row r="8645" spans="1:1">
      <c r="A8645"/>
    </row>
    <row r="8646" spans="1:1">
      <c r="A8646"/>
    </row>
    <row r="8647" spans="1:1">
      <c r="A8647"/>
    </row>
    <row r="8648" spans="1:1">
      <c r="A8648"/>
    </row>
    <row r="8649" spans="1:1">
      <c r="A8649"/>
    </row>
    <row r="8650" spans="1:1">
      <c r="A8650"/>
    </row>
    <row r="8651" spans="1:1">
      <c r="A8651"/>
    </row>
    <row r="8652" spans="1:1">
      <c r="A8652"/>
    </row>
    <row r="8653" spans="1:1">
      <c r="A8653"/>
    </row>
    <row r="8654" spans="1:1">
      <c r="A8654"/>
    </row>
    <row r="8655" spans="1:1">
      <c r="A8655"/>
    </row>
    <row r="8656" spans="1:1">
      <c r="A8656"/>
    </row>
    <row r="8657" spans="1:1">
      <c r="A8657"/>
    </row>
    <row r="8658" spans="1:1">
      <c r="A8658"/>
    </row>
    <row r="8659" spans="1:1">
      <c r="A8659"/>
    </row>
    <row r="8660" spans="1:1">
      <c r="A8660"/>
    </row>
    <row r="8661" spans="1:1">
      <c r="A8661"/>
    </row>
    <row r="8662" spans="1:1">
      <c r="A8662"/>
    </row>
    <row r="8663" spans="1:1">
      <c r="A8663"/>
    </row>
    <row r="8664" spans="1:1">
      <c r="A8664"/>
    </row>
    <row r="8665" spans="1:1">
      <c r="A8665"/>
    </row>
    <row r="8666" spans="1:1">
      <c r="A8666"/>
    </row>
    <row r="8667" spans="1:1">
      <c r="A8667"/>
    </row>
    <row r="8668" spans="1:1">
      <c r="A8668"/>
    </row>
    <row r="8669" spans="1:1">
      <c r="A8669"/>
    </row>
    <row r="8670" spans="1:1">
      <c r="A8670"/>
    </row>
    <row r="8671" spans="1:1">
      <c r="A8671"/>
    </row>
    <row r="8672" spans="1:1">
      <c r="A8672"/>
    </row>
    <row r="8673" spans="1:1">
      <c r="A8673"/>
    </row>
    <row r="8674" spans="1:1">
      <c r="A8674"/>
    </row>
    <row r="8675" spans="1:1">
      <c r="A8675"/>
    </row>
    <row r="8676" spans="1:1">
      <c r="A8676"/>
    </row>
    <row r="8677" spans="1:1">
      <c r="A8677"/>
    </row>
    <row r="8678" spans="1:1">
      <c r="A8678"/>
    </row>
    <row r="8679" spans="1:1">
      <c r="A8679"/>
    </row>
    <row r="8680" spans="1:1">
      <c r="A8680"/>
    </row>
    <row r="8681" spans="1:1">
      <c r="A8681"/>
    </row>
    <row r="8682" spans="1:1">
      <c r="A8682"/>
    </row>
    <row r="8683" spans="1:1">
      <c r="A8683"/>
    </row>
    <row r="8684" spans="1:1">
      <c r="A8684"/>
    </row>
    <row r="8685" spans="1:1">
      <c r="A8685"/>
    </row>
    <row r="8686" spans="1:1">
      <c r="A8686"/>
    </row>
    <row r="8687" spans="1:1">
      <c r="A8687"/>
    </row>
    <row r="8688" spans="1:1">
      <c r="A8688"/>
    </row>
    <row r="8689" spans="1:1">
      <c r="A8689"/>
    </row>
    <row r="8690" spans="1:1">
      <c r="A8690"/>
    </row>
    <row r="8691" spans="1:1">
      <c r="A8691"/>
    </row>
    <row r="8692" spans="1:1">
      <c r="A8692"/>
    </row>
    <row r="8693" spans="1:1">
      <c r="A8693"/>
    </row>
    <row r="8694" spans="1:1">
      <c r="A8694"/>
    </row>
    <row r="8695" spans="1:1">
      <c r="A8695"/>
    </row>
    <row r="8696" spans="1:1">
      <c r="A8696"/>
    </row>
    <row r="8697" spans="1:1">
      <c r="A8697"/>
    </row>
    <row r="8698" spans="1:1">
      <c r="A8698"/>
    </row>
    <row r="8699" spans="1:1">
      <c r="A8699"/>
    </row>
    <row r="8700" spans="1:1">
      <c r="A8700"/>
    </row>
    <row r="8701" spans="1:1">
      <c r="A8701"/>
    </row>
    <row r="8702" spans="1:1">
      <c r="A8702"/>
    </row>
    <row r="8703" spans="1:1">
      <c r="A8703"/>
    </row>
    <row r="8704" spans="1:1">
      <c r="A8704"/>
    </row>
    <row r="8705" spans="1:1">
      <c r="A8705"/>
    </row>
    <row r="8706" spans="1:1">
      <c r="A8706"/>
    </row>
    <row r="8707" spans="1:1">
      <c r="A8707"/>
    </row>
    <row r="8708" spans="1:1">
      <c r="A8708"/>
    </row>
    <row r="8709" spans="1:1">
      <c r="A8709"/>
    </row>
    <row r="8710" spans="1:1">
      <c r="A8710"/>
    </row>
    <row r="8711" spans="1:1">
      <c r="A8711"/>
    </row>
    <row r="8712" spans="1:1">
      <c r="A8712"/>
    </row>
    <row r="8713" spans="1:1">
      <c r="A8713"/>
    </row>
    <row r="8714" spans="1:1">
      <c r="A8714"/>
    </row>
    <row r="8715" spans="1:1">
      <c r="A8715"/>
    </row>
    <row r="8716" spans="1:1">
      <c r="A8716"/>
    </row>
    <row r="8717" spans="1:1">
      <c r="A8717"/>
    </row>
    <row r="8718" spans="1:1">
      <c r="A8718"/>
    </row>
    <row r="8719" spans="1:1">
      <c r="A8719"/>
    </row>
    <row r="8720" spans="1:1">
      <c r="A8720"/>
    </row>
    <row r="8721" spans="1:1">
      <c r="A8721"/>
    </row>
    <row r="8722" spans="1:1">
      <c r="A8722"/>
    </row>
    <row r="8723" spans="1:1">
      <c r="A8723"/>
    </row>
    <row r="8724" spans="1:1">
      <c r="A8724"/>
    </row>
    <row r="8725" spans="1:1">
      <c r="A8725"/>
    </row>
    <row r="8726" spans="1:1">
      <c r="A8726"/>
    </row>
    <row r="8727" spans="1:1">
      <c r="A8727"/>
    </row>
    <row r="8728" spans="1:1">
      <c r="A8728"/>
    </row>
    <row r="8729" spans="1:1">
      <c r="A8729"/>
    </row>
    <row r="8730" spans="1:1">
      <c r="A8730"/>
    </row>
    <row r="8731" spans="1:1">
      <c r="A8731"/>
    </row>
    <row r="8732" spans="1:1">
      <c r="A8732"/>
    </row>
    <row r="8733" spans="1:1">
      <c r="A8733"/>
    </row>
    <row r="8734" spans="1:1">
      <c r="A8734"/>
    </row>
    <row r="8735" spans="1:1">
      <c r="A8735"/>
    </row>
    <row r="8736" spans="1:1">
      <c r="A8736"/>
    </row>
    <row r="8737" spans="1:1">
      <c r="A8737"/>
    </row>
    <row r="8738" spans="1:1">
      <c r="A8738"/>
    </row>
    <row r="8739" spans="1:1">
      <c r="A8739"/>
    </row>
    <row r="8740" spans="1:1">
      <c r="A8740"/>
    </row>
    <row r="8741" spans="1:1">
      <c r="A8741"/>
    </row>
    <row r="8742" spans="1:1">
      <c r="A8742"/>
    </row>
    <row r="8743" spans="1:1">
      <c r="A8743"/>
    </row>
    <row r="8744" spans="1:1">
      <c r="A8744"/>
    </row>
    <row r="8745" spans="1:1">
      <c r="A8745"/>
    </row>
    <row r="8746" spans="1:1">
      <c r="A8746"/>
    </row>
    <row r="8747" spans="1:1">
      <c r="A8747"/>
    </row>
    <row r="8748" spans="1:1">
      <c r="A8748"/>
    </row>
    <row r="8749" spans="1:1">
      <c r="A8749"/>
    </row>
    <row r="8750" spans="1:1">
      <c r="A8750"/>
    </row>
    <row r="8751" spans="1:1">
      <c r="A8751"/>
    </row>
    <row r="8752" spans="1:1">
      <c r="A8752"/>
    </row>
    <row r="8753" spans="1:1">
      <c r="A8753"/>
    </row>
    <row r="8754" spans="1:1">
      <c r="A8754"/>
    </row>
    <row r="8755" spans="1:1">
      <c r="A8755"/>
    </row>
    <row r="8756" spans="1:1">
      <c r="A8756"/>
    </row>
    <row r="8757" spans="1:1">
      <c r="A8757"/>
    </row>
    <row r="8758" spans="1:1">
      <c r="A8758"/>
    </row>
    <row r="8759" spans="1:1">
      <c r="A8759"/>
    </row>
    <row r="8760" spans="1:1">
      <c r="A8760"/>
    </row>
    <row r="8761" spans="1:1">
      <c r="A8761"/>
    </row>
    <row r="8762" spans="1:1">
      <c r="A8762"/>
    </row>
    <row r="8763" spans="1:1">
      <c r="A8763"/>
    </row>
    <row r="8764" spans="1:1">
      <c r="A8764"/>
    </row>
    <row r="8765" spans="1:1">
      <c r="A8765"/>
    </row>
    <row r="8766" spans="1:1">
      <c r="A8766"/>
    </row>
    <row r="8767" spans="1:1">
      <c r="A8767"/>
    </row>
    <row r="8768" spans="1:1">
      <c r="A8768"/>
    </row>
    <row r="8769" spans="1:1">
      <c r="A8769"/>
    </row>
    <row r="8770" spans="1:1">
      <c r="A8770"/>
    </row>
    <row r="8771" spans="1:1">
      <c r="A8771"/>
    </row>
    <row r="8772" spans="1:1">
      <c r="A8772"/>
    </row>
    <row r="8773" spans="1:1">
      <c r="A8773"/>
    </row>
    <row r="8774" spans="1:1">
      <c r="A8774"/>
    </row>
    <row r="8775" spans="1:1">
      <c r="A8775"/>
    </row>
    <row r="8776" spans="1:1">
      <c r="A8776"/>
    </row>
    <row r="8777" spans="1:1">
      <c r="A8777"/>
    </row>
    <row r="8778" spans="1:1">
      <c r="A8778"/>
    </row>
    <row r="8779" spans="1:1">
      <c r="A8779"/>
    </row>
    <row r="8780" spans="1:1">
      <c r="A8780"/>
    </row>
    <row r="8781" spans="1:1">
      <c r="A8781"/>
    </row>
    <row r="8782" spans="1:1">
      <c r="A8782"/>
    </row>
    <row r="8783" spans="1:1">
      <c r="A8783"/>
    </row>
    <row r="8784" spans="1:1">
      <c r="A8784"/>
    </row>
    <row r="8785" spans="1:1">
      <c r="A8785"/>
    </row>
    <row r="8786" spans="1:1">
      <c r="A8786"/>
    </row>
    <row r="8787" spans="1:1">
      <c r="A8787"/>
    </row>
    <row r="8788" spans="1:1">
      <c r="A8788"/>
    </row>
    <row r="8789" spans="1:1">
      <c r="A8789"/>
    </row>
    <row r="8790" spans="1:1">
      <c r="A8790"/>
    </row>
    <row r="8791" spans="1:1">
      <c r="A8791"/>
    </row>
    <row r="8792" spans="1:1">
      <c r="A8792"/>
    </row>
    <row r="8793" spans="1:1">
      <c r="A8793"/>
    </row>
    <row r="8794" spans="1:1">
      <c r="A8794"/>
    </row>
    <row r="8795" spans="1:1">
      <c r="A8795"/>
    </row>
    <row r="8796" spans="1:1">
      <c r="A8796"/>
    </row>
    <row r="8797" spans="1:1">
      <c r="A8797"/>
    </row>
    <row r="8798" spans="1:1">
      <c r="A8798"/>
    </row>
    <row r="8799" spans="1:1">
      <c r="A8799"/>
    </row>
    <row r="8800" spans="1:1">
      <c r="A8800"/>
    </row>
    <row r="8801" spans="1:1">
      <c r="A8801"/>
    </row>
    <row r="8802" spans="1:1">
      <c r="A8802"/>
    </row>
    <row r="8803" spans="1:1">
      <c r="A8803"/>
    </row>
    <row r="8804" spans="1:1">
      <c r="A8804"/>
    </row>
    <row r="8805" spans="1:1">
      <c r="A8805"/>
    </row>
    <row r="8806" spans="1:1">
      <c r="A8806"/>
    </row>
    <row r="8807" spans="1:1">
      <c r="A8807"/>
    </row>
    <row r="8808" spans="1:1">
      <c r="A8808"/>
    </row>
    <row r="8809" spans="1:1">
      <c r="A8809"/>
    </row>
    <row r="8810" spans="1:1">
      <c r="A8810"/>
    </row>
    <row r="8811" spans="1:1">
      <c r="A8811"/>
    </row>
    <row r="8812" spans="1:1">
      <c r="A8812"/>
    </row>
    <row r="8813" spans="1:1">
      <c r="A8813"/>
    </row>
    <row r="8814" spans="1:1">
      <c r="A8814"/>
    </row>
    <row r="8815" spans="1:1">
      <c r="A8815"/>
    </row>
    <row r="8816" spans="1:1">
      <c r="A8816"/>
    </row>
    <row r="8817" spans="1:1">
      <c r="A8817"/>
    </row>
    <row r="8818" spans="1:1">
      <c r="A8818"/>
    </row>
    <row r="8819" spans="1:1">
      <c r="A8819"/>
    </row>
    <row r="8820" spans="1:1">
      <c r="A8820"/>
    </row>
    <row r="8821" spans="1:1">
      <c r="A8821"/>
    </row>
    <row r="8822" spans="1:1">
      <c r="A8822"/>
    </row>
    <row r="8823" spans="1:1">
      <c r="A8823"/>
    </row>
    <row r="8824" spans="1:1">
      <c r="A8824"/>
    </row>
    <row r="8825" spans="1:1">
      <c r="A8825"/>
    </row>
    <row r="8826" spans="1:1">
      <c r="A8826"/>
    </row>
    <row r="8827" spans="1:1">
      <c r="A8827"/>
    </row>
    <row r="8828" spans="1:1">
      <c r="A8828"/>
    </row>
    <row r="8829" spans="1:1">
      <c r="A8829"/>
    </row>
    <row r="8830" spans="1:1">
      <c r="A8830"/>
    </row>
    <row r="8831" spans="1:1">
      <c r="A8831"/>
    </row>
    <row r="8832" spans="1:1">
      <c r="A8832"/>
    </row>
    <row r="8833" spans="1:1">
      <c r="A8833"/>
    </row>
    <row r="8834" spans="1:1">
      <c r="A8834"/>
    </row>
    <row r="8835" spans="1:1">
      <c r="A8835"/>
    </row>
    <row r="8836" spans="1:1">
      <c r="A8836"/>
    </row>
    <row r="8837" spans="1:1">
      <c r="A8837"/>
    </row>
    <row r="8838" spans="1:1">
      <c r="A8838"/>
    </row>
    <row r="8839" spans="1:1">
      <c r="A8839"/>
    </row>
    <row r="8840" spans="1:1">
      <c r="A8840"/>
    </row>
    <row r="8841" spans="1:1">
      <c r="A8841"/>
    </row>
    <row r="8842" spans="1:1">
      <c r="A8842"/>
    </row>
    <row r="8843" spans="1:1">
      <c r="A8843"/>
    </row>
    <row r="8844" spans="1:1">
      <c r="A8844"/>
    </row>
    <row r="8845" spans="1:1">
      <c r="A8845"/>
    </row>
    <row r="8846" spans="1:1">
      <c r="A8846"/>
    </row>
    <row r="8847" spans="1:1">
      <c r="A8847"/>
    </row>
    <row r="8848" spans="1:1">
      <c r="A8848"/>
    </row>
    <row r="8849" spans="1:1">
      <c r="A8849"/>
    </row>
    <row r="8850" spans="1:1">
      <c r="A8850"/>
    </row>
    <row r="8851" spans="1:1">
      <c r="A8851"/>
    </row>
    <row r="8852" spans="1:1">
      <c r="A8852"/>
    </row>
    <row r="8853" spans="1:1">
      <c r="A8853"/>
    </row>
    <row r="8854" spans="1:1">
      <c r="A8854"/>
    </row>
    <row r="8855" spans="1:1">
      <c r="A8855"/>
    </row>
    <row r="8856" spans="1:1">
      <c r="A8856"/>
    </row>
    <row r="8857" spans="1:1">
      <c r="A8857"/>
    </row>
    <row r="8858" spans="1:1">
      <c r="A8858"/>
    </row>
    <row r="8859" spans="1:1">
      <c r="A8859"/>
    </row>
    <row r="8860" spans="1:1">
      <c r="A8860"/>
    </row>
    <row r="8861" spans="1:1">
      <c r="A8861"/>
    </row>
    <row r="8862" spans="1:1">
      <c r="A8862"/>
    </row>
    <row r="8863" spans="1:1">
      <c r="A8863"/>
    </row>
    <row r="8864" spans="1:1">
      <c r="A8864"/>
    </row>
    <row r="8865" spans="1:1">
      <c r="A8865"/>
    </row>
    <row r="8866" spans="1:1">
      <c r="A8866"/>
    </row>
    <row r="8867" spans="1:1">
      <c r="A8867"/>
    </row>
    <row r="8868" spans="1:1">
      <c r="A8868"/>
    </row>
    <row r="8869" spans="1:1">
      <c r="A8869"/>
    </row>
    <row r="8870" spans="1:1">
      <c r="A8870"/>
    </row>
    <row r="8871" spans="1:1">
      <c r="A8871"/>
    </row>
    <row r="8872" spans="1:1">
      <c r="A8872"/>
    </row>
    <row r="8873" spans="1:1">
      <c r="A8873"/>
    </row>
    <row r="8874" spans="1:1">
      <c r="A8874"/>
    </row>
    <row r="8875" spans="1:1">
      <c r="A8875"/>
    </row>
    <row r="8876" spans="1:1">
      <c r="A8876"/>
    </row>
    <row r="8877" spans="1:1">
      <c r="A8877"/>
    </row>
    <row r="8878" spans="1:1">
      <c r="A8878"/>
    </row>
    <row r="8879" spans="1:1">
      <c r="A8879"/>
    </row>
    <row r="8880" spans="1:1">
      <c r="A8880"/>
    </row>
    <row r="8881" spans="1:1">
      <c r="A8881"/>
    </row>
    <row r="8882" spans="1:1">
      <c r="A8882"/>
    </row>
    <row r="8883" spans="1:1">
      <c r="A8883"/>
    </row>
    <row r="8884" spans="1:1">
      <c r="A8884"/>
    </row>
    <row r="8885" spans="1:1">
      <c r="A8885"/>
    </row>
    <row r="8886" spans="1:1">
      <c r="A8886"/>
    </row>
    <row r="8887" spans="1:1">
      <c r="A8887"/>
    </row>
    <row r="8888" spans="1:1">
      <c r="A8888"/>
    </row>
    <row r="8889" spans="1:1">
      <c r="A8889"/>
    </row>
    <row r="8890" spans="1:1">
      <c r="A8890"/>
    </row>
    <row r="8891" spans="1:1">
      <c r="A8891"/>
    </row>
    <row r="8892" spans="1:1">
      <c r="A8892"/>
    </row>
    <row r="8893" spans="1:1">
      <c r="A8893"/>
    </row>
    <row r="8894" spans="1:1">
      <c r="A8894"/>
    </row>
    <row r="8895" spans="1:1">
      <c r="A8895"/>
    </row>
    <row r="8896" spans="1:1">
      <c r="A8896"/>
    </row>
    <row r="8897" spans="1:1">
      <c r="A8897"/>
    </row>
    <row r="8898" spans="1:1">
      <c r="A8898"/>
    </row>
    <row r="8899" spans="1:1">
      <c r="A8899"/>
    </row>
    <row r="8900" spans="1:1">
      <c r="A8900"/>
    </row>
    <row r="8901" spans="1:1">
      <c r="A8901"/>
    </row>
    <row r="8902" spans="1:1">
      <c r="A8902"/>
    </row>
    <row r="8903" spans="1:1">
      <c r="A8903"/>
    </row>
    <row r="8904" spans="1:1">
      <c r="A8904"/>
    </row>
    <row r="8905" spans="1:1">
      <c r="A8905"/>
    </row>
    <row r="8906" spans="1:1">
      <c r="A8906"/>
    </row>
    <row r="8907" spans="1:1">
      <c r="A8907"/>
    </row>
    <row r="8908" spans="1:1">
      <c r="A8908"/>
    </row>
    <row r="8909" spans="1:1">
      <c r="A8909"/>
    </row>
    <row r="8910" spans="1:1">
      <c r="A8910"/>
    </row>
    <row r="8911" spans="1:1">
      <c r="A8911"/>
    </row>
    <row r="8912" spans="1:1">
      <c r="A8912"/>
    </row>
    <row r="8913" spans="1:1">
      <c r="A8913"/>
    </row>
    <row r="8914" spans="1:1">
      <c r="A8914"/>
    </row>
    <row r="8915" spans="1:1">
      <c r="A8915"/>
    </row>
    <row r="8916" spans="1:1">
      <c r="A8916"/>
    </row>
    <row r="8917" spans="1:1">
      <c r="A8917"/>
    </row>
    <row r="8918" spans="1:1">
      <c r="A8918"/>
    </row>
    <row r="8919" spans="1:1">
      <c r="A8919"/>
    </row>
    <row r="8920" spans="1:1">
      <c r="A8920"/>
    </row>
    <row r="8921" spans="1:1">
      <c r="A8921"/>
    </row>
    <row r="8922" spans="1:1">
      <c r="A8922"/>
    </row>
    <row r="8923" spans="1:1">
      <c r="A8923"/>
    </row>
    <row r="8924" spans="1:1">
      <c r="A8924"/>
    </row>
    <row r="8925" spans="1:1">
      <c r="A8925"/>
    </row>
    <row r="8926" spans="1:1">
      <c r="A8926"/>
    </row>
    <row r="8927" spans="1:1">
      <c r="A8927"/>
    </row>
    <row r="8928" spans="1:1">
      <c r="A8928"/>
    </row>
    <row r="8929" spans="1:1">
      <c r="A8929"/>
    </row>
    <row r="8930" spans="1:1">
      <c r="A8930"/>
    </row>
    <row r="8931" spans="1:1">
      <c r="A8931"/>
    </row>
    <row r="8932" spans="1:1">
      <c r="A8932"/>
    </row>
    <row r="8933" spans="1:1">
      <c r="A8933"/>
    </row>
    <row r="8934" spans="1:1">
      <c r="A8934"/>
    </row>
    <row r="8935" spans="1:1">
      <c r="A8935"/>
    </row>
    <row r="8936" spans="1:1">
      <c r="A8936"/>
    </row>
    <row r="8937" spans="1:1">
      <c r="A8937"/>
    </row>
    <row r="8938" spans="1:1">
      <c r="A8938"/>
    </row>
    <row r="8939" spans="1:1">
      <c r="A8939"/>
    </row>
    <row r="8940" spans="1:1">
      <c r="A8940"/>
    </row>
    <row r="8941" spans="1:1">
      <c r="A8941"/>
    </row>
    <row r="8942" spans="1:1">
      <c r="A8942"/>
    </row>
    <row r="8943" spans="1:1">
      <c r="A8943"/>
    </row>
    <row r="8944" spans="1:1">
      <c r="A8944"/>
    </row>
    <row r="8945" spans="1:1">
      <c r="A8945"/>
    </row>
    <row r="8946" spans="1:1">
      <c r="A8946"/>
    </row>
    <row r="8947" spans="1:1">
      <c r="A8947"/>
    </row>
    <row r="8948" spans="1:1">
      <c r="A8948"/>
    </row>
    <row r="8949" spans="1:1">
      <c r="A8949"/>
    </row>
    <row r="8950" spans="1:1">
      <c r="A8950"/>
    </row>
    <row r="8951" spans="1:1">
      <c r="A8951"/>
    </row>
    <row r="8952" spans="1:1">
      <c r="A8952"/>
    </row>
    <row r="8953" spans="1:1">
      <c r="A8953"/>
    </row>
    <row r="8954" spans="1:1">
      <c r="A8954"/>
    </row>
    <row r="8955" spans="1:1">
      <c r="A8955"/>
    </row>
    <row r="8956" spans="1:1">
      <c r="A8956"/>
    </row>
    <row r="8957" spans="1:1">
      <c r="A8957"/>
    </row>
    <row r="8958" spans="1:1">
      <c r="A8958"/>
    </row>
    <row r="8959" spans="1:1">
      <c r="A8959"/>
    </row>
    <row r="8960" spans="1:1">
      <c r="A8960"/>
    </row>
    <row r="8961" spans="1:1">
      <c r="A8961"/>
    </row>
    <row r="8962" spans="1:1">
      <c r="A8962"/>
    </row>
    <row r="8963" spans="1:1">
      <c r="A8963"/>
    </row>
    <row r="8964" spans="1:1">
      <c r="A8964"/>
    </row>
    <row r="8965" spans="1:1">
      <c r="A8965"/>
    </row>
    <row r="8966" spans="1:1">
      <c r="A8966"/>
    </row>
    <row r="8967" spans="1:1">
      <c r="A8967"/>
    </row>
    <row r="8968" spans="1:1">
      <c r="A8968"/>
    </row>
    <row r="8969" spans="1:1">
      <c r="A8969"/>
    </row>
    <row r="8970" spans="1:1">
      <c r="A8970"/>
    </row>
    <row r="8971" spans="1:1">
      <c r="A8971"/>
    </row>
    <row r="8972" spans="1:1">
      <c r="A8972"/>
    </row>
    <row r="8973" spans="1:1">
      <c r="A8973"/>
    </row>
    <row r="8974" spans="1:1">
      <c r="A8974"/>
    </row>
    <row r="8975" spans="1:1">
      <c r="A8975"/>
    </row>
    <row r="8976" spans="1:1">
      <c r="A8976"/>
    </row>
    <row r="8977" spans="1:1">
      <c r="A8977"/>
    </row>
    <row r="8978" spans="1:1">
      <c r="A8978"/>
    </row>
    <row r="8979" spans="1:1">
      <c r="A8979"/>
    </row>
    <row r="8980" spans="1:1">
      <c r="A8980"/>
    </row>
    <row r="8981" spans="1:1">
      <c r="A8981"/>
    </row>
    <row r="8982" spans="1:1">
      <c r="A8982"/>
    </row>
    <row r="8983" spans="1:1">
      <c r="A8983"/>
    </row>
    <row r="8984" spans="1:1">
      <c r="A8984"/>
    </row>
    <row r="8985" spans="1:1">
      <c r="A8985"/>
    </row>
    <row r="8986" spans="1:1">
      <c r="A8986"/>
    </row>
    <row r="8987" spans="1:1">
      <c r="A8987"/>
    </row>
    <row r="8988" spans="1:1">
      <c r="A8988"/>
    </row>
    <row r="8989" spans="1:1">
      <c r="A8989"/>
    </row>
    <row r="8990" spans="1:1">
      <c r="A8990"/>
    </row>
    <row r="8991" spans="1:1">
      <c r="A8991"/>
    </row>
    <row r="8992" spans="1:1">
      <c r="A8992"/>
    </row>
    <row r="8993" spans="1:1">
      <c r="A8993"/>
    </row>
    <row r="8994" spans="1:1">
      <c r="A8994"/>
    </row>
    <row r="8995" spans="1:1">
      <c r="A8995"/>
    </row>
    <row r="8996" spans="1:1">
      <c r="A8996"/>
    </row>
    <row r="8997" spans="1:1">
      <c r="A8997"/>
    </row>
    <row r="8998" spans="1:1">
      <c r="A8998"/>
    </row>
    <row r="8999" spans="1:1">
      <c r="A8999"/>
    </row>
    <row r="9000" spans="1:1">
      <c r="A9000"/>
    </row>
    <row r="9001" spans="1:1">
      <c r="A9001"/>
    </row>
    <row r="9002" spans="1:1">
      <c r="A9002"/>
    </row>
    <row r="9003" spans="1:1">
      <c r="A9003"/>
    </row>
    <row r="9004" spans="1:1">
      <c r="A9004"/>
    </row>
    <row r="9005" spans="1:1">
      <c r="A9005"/>
    </row>
    <row r="9006" spans="1:1">
      <c r="A9006"/>
    </row>
    <row r="9007" spans="1:1">
      <c r="A9007"/>
    </row>
    <row r="9008" spans="1:1">
      <c r="A9008"/>
    </row>
    <row r="9009" spans="1:1">
      <c r="A9009"/>
    </row>
    <row r="9010" spans="1:1">
      <c r="A9010"/>
    </row>
    <row r="9011" spans="1:1">
      <c r="A9011"/>
    </row>
    <row r="9012" spans="1:1">
      <c r="A9012"/>
    </row>
    <row r="9013" spans="1:1">
      <c r="A9013"/>
    </row>
    <row r="9014" spans="1:1">
      <c r="A9014"/>
    </row>
    <row r="9015" spans="1:1">
      <c r="A9015"/>
    </row>
    <row r="9016" spans="1:1">
      <c r="A9016"/>
    </row>
    <row r="9017" spans="1:1">
      <c r="A9017"/>
    </row>
    <row r="9018" spans="1:1">
      <c r="A9018"/>
    </row>
    <row r="9019" spans="1:1">
      <c r="A9019"/>
    </row>
    <row r="9020" spans="1:1">
      <c r="A9020"/>
    </row>
    <row r="9021" spans="1:1">
      <c r="A9021"/>
    </row>
    <row r="9022" spans="1:1">
      <c r="A9022"/>
    </row>
    <row r="9023" spans="1:1">
      <c r="A9023"/>
    </row>
    <row r="9024" spans="1:1">
      <c r="A9024"/>
    </row>
    <row r="9025" spans="1:1">
      <c r="A9025"/>
    </row>
    <row r="9026" spans="1:1">
      <c r="A9026"/>
    </row>
    <row r="9027" spans="1:1">
      <c r="A9027"/>
    </row>
    <row r="9028" spans="1:1">
      <c r="A9028"/>
    </row>
    <row r="9029" spans="1:1">
      <c r="A9029"/>
    </row>
    <row r="9030" spans="1:1">
      <c r="A9030"/>
    </row>
    <row r="9031" spans="1:1">
      <c r="A9031"/>
    </row>
    <row r="9032" spans="1:1">
      <c r="A9032"/>
    </row>
    <row r="9033" spans="1:1">
      <c r="A9033"/>
    </row>
    <row r="9034" spans="1:1">
      <c r="A9034"/>
    </row>
    <row r="9035" spans="1:1">
      <c r="A9035"/>
    </row>
    <row r="9036" spans="1:1">
      <c r="A9036"/>
    </row>
    <row r="9037" spans="1:1">
      <c r="A9037"/>
    </row>
    <row r="9038" spans="1:1">
      <c r="A9038"/>
    </row>
    <row r="9039" spans="1:1">
      <c r="A9039"/>
    </row>
    <row r="9040" spans="1:1">
      <c r="A9040"/>
    </row>
    <row r="9041" spans="1:1">
      <c r="A9041"/>
    </row>
    <row r="9042" spans="1:1">
      <c r="A9042"/>
    </row>
    <row r="9043" spans="1:1">
      <c r="A9043"/>
    </row>
    <row r="9044" spans="1:1">
      <c r="A9044"/>
    </row>
    <row r="9045" spans="1:1">
      <c r="A9045"/>
    </row>
    <row r="9046" spans="1:1">
      <c r="A9046"/>
    </row>
    <row r="9047" spans="1:1">
      <c r="A9047"/>
    </row>
    <row r="9048" spans="1:1">
      <c r="A9048"/>
    </row>
    <row r="9049" spans="1:1">
      <c r="A9049"/>
    </row>
    <row r="9050" spans="1:1">
      <c r="A9050"/>
    </row>
    <row r="9051" spans="1:1">
      <c r="A9051"/>
    </row>
    <row r="9052" spans="1:1">
      <c r="A9052"/>
    </row>
    <row r="9053" spans="1:1">
      <c r="A9053"/>
    </row>
    <row r="9054" spans="1:1">
      <c r="A9054"/>
    </row>
    <row r="9055" spans="1:1">
      <c r="A9055"/>
    </row>
    <row r="9056" spans="1:1">
      <c r="A9056"/>
    </row>
    <row r="9057" spans="1:1">
      <c r="A9057"/>
    </row>
    <row r="9058" spans="1:1">
      <c r="A9058"/>
    </row>
    <row r="9059" spans="1:1">
      <c r="A9059"/>
    </row>
    <row r="9060" spans="1:1">
      <c r="A9060"/>
    </row>
    <row r="9061" spans="1:1">
      <c r="A9061"/>
    </row>
    <row r="9062" spans="1:1">
      <c r="A9062"/>
    </row>
    <row r="9063" spans="1:1">
      <c r="A9063"/>
    </row>
    <row r="9064" spans="1:1">
      <c r="A9064"/>
    </row>
    <row r="9065" spans="1:1">
      <c r="A9065"/>
    </row>
    <row r="9066" spans="1:1">
      <c r="A9066"/>
    </row>
    <row r="9067" spans="1:1">
      <c r="A9067"/>
    </row>
    <row r="9068" spans="1:1">
      <c r="A9068"/>
    </row>
    <row r="9069" spans="1:1">
      <c r="A9069"/>
    </row>
    <row r="9070" spans="1:1">
      <c r="A9070"/>
    </row>
    <row r="9071" spans="1:1">
      <c r="A9071"/>
    </row>
    <row r="9072" spans="1:1">
      <c r="A9072"/>
    </row>
    <row r="9073" spans="1:1">
      <c r="A9073"/>
    </row>
    <row r="9074" spans="1:1">
      <c r="A9074"/>
    </row>
    <row r="9075" spans="1:1">
      <c r="A9075"/>
    </row>
    <row r="9076" spans="1:1">
      <c r="A9076"/>
    </row>
    <row r="9077" spans="1:1">
      <c r="A9077"/>
    </row>
    <row r="9078" spans="1:1">
      <c r="A9078"/>
    </row>
    <row r="9079" spans="1:1">
      <c r="A9079"/>
    </row>
    <row r="9080" spans="1:1">
      <c r="A9080"/>
    </row>
    <row r="9081" spans="1:1">
      <c r="A9081"/>
    </row>
    <row r="9082" spans="1:1">
      <c r="A9082"/>
    </row>
    <row r="9083" spans="1:1">
      <c r="A9083"/>
    </row>
    <row r="9084" spans="1:1">
      <c r="A9084"/>
    </row>
    <row r="9085" spans="1:1">
      <c r="A9085"/>
    </row>
    <row r="9086" spans="1:1">
      <c r="A9086"/>
    </row>
    <row r="9087" spans="1:1">
      <c r="A9087"/>
    </row>
    <row r="9088" spans="1:1">
      <c r="A9088"/>
    </row>
    <row r="9089" spans="1:1">
      <c r="A9089"/>
    </row>
    <row r="9090" spans="1:1">
      <c r="A9090"/>
    </row>
    <row r="9091" spans="1:1">
      <c r="A9091"/>
    </row>
    <row r="9092" spans="1:1">
      <c r="A9092"/>
    </row>
    <row r="9093" spans="1:1">
      <c r="A9093"/>
    </row>
    <row r="9094" spans="1:1">
      <c r="A9094"/>
    </row>
    <row r="9095" spans="1:1">
      <c r="A9095"/>
    </row>
    <row r="9096" spans="1:1">
      <c r="A9096"/>
    </row>
    <row r="9097" spans="1:1">
      <c r="A9097"/>
    </row>
    <row r="9098" spans="1:1">
      <c r="A9098"/>
    </row>
    <row r="9099" spans="1:1">
      <c r="A9099"/>
    </row>
    <row r="9100" spans="1:1">
      <c r="A9100"/>
    </row>
    <row r="9101" spans="1:1">
      <c r="A9101"/>
    </row>
    <row r="9102" spans="1:1">
      <c r="A9102"/>
    </row>
    <row r="9103" spans="1:1">
      <c r="A9103"/>
    </row>
    <row r="9104" spans="1:1">
      <c r="A9104"/>
    </row>
    <row r="9105" spans="1:1">
      <c r="A9105"/>
    </row>
    <row r="9106" spans="1:1">
      <c r="A9106"/>
    </row>
    <row r="9107" spans="1:1">
      <c r="A9107"/>
    </row>
    <row r="9108" spans="1:1">
      <c r="A9108"/>
    </row>
    <row r="9109" spans="1:1">
      <c r="A9109"/>
    </row>
    <row r="9110" spans="1:1">
      <c r="A9110"/>
    </row>
    <row r="9111" spans="1:1">
      <c r="A9111"/>
    </row>
    <row r="9112" spans="1:1">
      <c r="A9112"/>
    </row>
    <row r="9113" spans="1:1">
      <c r="A9113"/>
    </row>
    <row r="9114" spans="1:1">
      <c r="A9114"/>
    </row>
    <row r="9115" spans="1:1">
      <c r="A9115"/>
    </row>
    <row r="9116" spans="1:1">
      <c r="A9116"/>
    </row>
    <row r="9117" spans="1:1">
      <c r="A9117"/>
    </row>
    <row r="9118" spans="1:1">
      <c r="A9118"/>
    </row>
    <row r="9119" spans="1:1">
      <c r="A9119"/>
    </row>
    <row r="9120" spans="1:1">
      <c r="A9120"/>
    </row>
    <row r="9121" spans="1:1">
      <c r="A9121"/>
    </row>
    <row r="9122" spans="1:1">
      <c r="A9122"/>
    </row>
    <row r="9123" spans="1:1">
      <c r="A9123"/>
    </row>
    <row r="9124" spans="1:1">
      <c r="A9124"/>
    </row>
    <row r="9125" spans="1:1">
      <c r="A9125"/>
    </row>
    <row r="9126" spans="1:1">
      <c r="A9126"/>
    </row>
    <row r="9127" spans="1:1">
      <c r="A9127"/>
    </row>
    <row r="9128" spans="1:1">
      <c r="A9128"/>
    </row>
    <row r="9129" spans="1:1">
      <c r="A9129"/>
    </row>
    <row r="9130" spans="1:1">
      <c r="A9130"/>
    </row>
    <row r="9131" spans="1:1">
      <c r="A9131"/>
    </row>
    <row r="9132" spans="1:1">
      <c r="A9132"/>
    </row>
    <row r="9133" spans="1:1">
      <c r="A9133"/>
    </row>
    <row r="9134" spans="1:1">
      <c r="A9134"/>
    </row>
    <row r="9135" spans="1:1">
      <c r="A9135"/>
    </row>
    <row r="9136" spans="1:1">
      <c r="A9136"/>
    </row>
    <row r="9137" spans="1:1">
      <c r="A9137"/>
    </row>
    <row r="9138" spans="1:1">
      <c r="A9138"/>
    </row>
    <row r="9139" spans="1:1">
      <c r="A9139"/>
    </row>
    <row r="9140" spans="1:1">
      <c r="A9140"/>
    </row>
    <row r="9141" spans="1:1">
      <c r="A9141"/>
    </row>
    <row r="9142" spans="1:1">
      <c r="A9142"/>
    </row>
    <row r="9143" spans="1:1">
      <c r="A9143"/>
    </row>
    <row r="9144" spans="1:1">
      <c r="A9144"/>
    </row>
    <row r="9145" spans="1:1">
      <c r="A9145"/>
    </row>
    <row r="9146" spans="1:1">
      <c r="A9146"/>
    </row>
    <row r="9147" spans="1:1">
      <c r="A9147"/>
    </row>
    <row r="9148" spans="1:1">
      <c r="A9148"/>
    </row>
    <row r="9149" spans="1:1">
      <c r="A9149"/>
    </row>
    <row r="9150" spans="1:1">
      <c r="A9150"/>
    </row>
    <row r="9151" spans="1:1">
      <c r="A9151"/>
    </row>
    <row r="9152" spans="1:1">
      <c r="A9152"/>
    </row>
    <row r="9153" spans="1:1">
      <c r="A9153"/>
    </row>
    <row r="9154" spans="1:1">
      <c r="A9154"/>
    </row>
    <row r="9155" spans="1:1">
      <c r="A9155"/>
    </row>
    <row r="9156" spans="1:1">
      <c r="A9156"/>
    </row>
    <row r="9157" spans="1:1">
      <c r="A9157"/>
    </row>
    <row r="9158" spans="1:1">
      <c r="A9158"/>
    </row>
    <row r="9159" spans="1:1">
      <c r="A9159"/>
    </row>
    <row r="9160" spans="1:1">
      <c r="A9160"/>
    </row>
    <row r="9161" spans="1:1">
      <c r="A9161"/>
    </row>
    <row r="9162" spans="1:1">
      <c r="A9162"/>
    </row>
    <row r="9163" spans="1:1">
      <c r="A9163"/>
    </row>
    <row r="9164" spans="1:1">
      <c r="A9164"/>
    </row>
    <row r="9165" spans="1:1">
      <c r="A9165"/>
    </row>
    <row r="9166" spans="1:1">
      <c r="A9166"/>
    </row>
    <row r="9167" spans="1:1">
      <c r="A9167"/>
    </row>
    <row r="9168" spans="1:1">
      <c r="A9168"/>
    </row>
    <row r="9169" spans="1:1">
      <c r="A9169"/>
    </row>
    <row r="9170" spans="1:1">
      <c r="A9170"/>
    </row>
    <row r="9171" spans="1:1">
      <c r="A9171"/>
    </row>
    <row r="9172" spans="1:1">
      <c r="A9172"/>
    </row>
    <row r="9173" spans="1:1">
      <c r="A9173"/>
    </row>
    <row r="9174" spans="1:1">
      <c r="A9174"/>
    </row>
    <row r="9175" spans="1:1">
      <c r="A9175"/>
    </row>
    <row r="9176" spans="1:1">
      <c r="A9176"/>
    </row>
    <row r="9177" spans="1:1">
      <c r="A9177"/>
    </row>
    <row r="9178" spans="1:1">
      <c r="A9178"/>
    </row>
    <row r="9179" spans="1:1">
      <c r="A9179"/>
    </row>
    <row r="9180" spans="1:1">
      <c r="A9180"/>
    </row>
    <row r="9181" spans="1:1">
      <c r="A9181"/>
    </row>
    <row r="9182" spans="1:1">
      <c r="A9182"/>
    </row>
    <row r="9183" spans="1:1">
      <c r="A9183"/>
    </row>
    <row r="9184" spans="1:1">
      <c r="A9184"/>
    </row>
    <row r="9185" spans="1:1">
      <c r="A9185"/>
    </row>
    <row r="9186" spans="1:1">
      <c r="A9186"/>
    </row>
    <row r="9187" spans="1:1">
      <c r="A9187"/>
    </row>
    <row r="9188" spans="1:1">
      <c r="A9188"/>
    </row>
    <row r="9189" spans="1:1">
      <c r="A9189"/>
    </row>
    <row r="9190" spans="1:1">
      <c r="A9190"/>
    </row>
    <row r="9191" spans="1:1">
      <c r="A9191"/>
    </row>
    <row r="9192" spans="1:1">
      <c r="A9192"/>
    </row>
    <row r="9193" spans="1:1">
      <c r="A9193"/>
    </row>
    <row r="9194" spans="1:1">
      <c r="A9194"/>
    </row>
    <row r="9195" spans="1:1">
      <c r="A9195"/>
    </row>
    <row r="9196" spans="1:1">
      <c r="A9196"/>
    </row>
    <row r="9197" spans="1:1">
      <c r="A9197"/>
    </row>
    <row r="9198" spans="1:1">
      <c r="A9198"/>
    </row>
    <row r="9199" spans="1:1">
      <c r="A9199"/>
    </row>
    <row r="9200" spans="1:1">
      <c r="A9200"/>
    </row>
    <row r="9201" spans="1:1">
      <c r="A9201"/>
    </row>
    <row r="9202" spans="1:1">
      <c r="A9202"/>
    </row>
    <row r="9203" spans="1:1">
      <c r="A9203"/>
    </row>
    <row r="9204" spans="1:1">
      <c r="A9204"/>
    </row>
    <row r="9205" spans="1:1">
      <c r="A9205"/>
    </row>
    <row r="9206" spans="1:1">
      <c r="A9206"/>
    </row>
    <row r="9207" spans="1:1">
      <c r="A9207"/>
    </row>
    <row r="9208" spans="1:1">
      <c r="A9208"/>
    </row>
    <row r="9209" spans="1:1">
      <c r="A9209"/>
    </row>
    <row r="9210" spans="1:1">
      <c r="A9210"/>
    </row>
    <row r="9211" spans="1:1">
      <c r="A9211"/>
    </row>
    <row r="9212" spans="1:1">
      <c r="A9212"/>
    </row>
    <row r="9213" spans="1:1">
      <c r="A9213"/>
    </row>
    <row r="9214" spans="1:1">
      <c r="A9214"/>
    </row>
    <row r="9215" spans="1:1">
      <c r="A9215"/>
    </row>
    <row r="9216" spans="1:1">
      <c r="A9216"/>
    </row>
    <row r="9217" spans="1:1">
      <c r="A9217"/>
    </row>
    <row r="9218" spans="1:1">
      <c r="A9218"/>
    </row>
    <row r="9219" spans="1:1">
      <c r="A9219"/>
    </row>
    <row r="9220" spans="1:1">
      <c r="A9220"/>
    </row>
    <row r="9221" spans="1:1">
      <c r="A9221"/>
    </row>
    <row r="9222" spans="1:1">
      <c r="A9222"/>
    </row>
    <row r="9223" spans="1:1">
      <c r="A9223"/>
    </row>
    <row r="9224" spans="1:1">
      <c r="A9224"/>
    </row>
    <row r="9225" spans="1:1">
      <c r="A9225"/>
    </row>
    <row r="9226" spans="1:1">
      <c r="A9226"/>
    </row>
    <row r="9227" spans="1:1">
      <c r="A9227"/>
    </row>
    <row r="9228" spans="1:1">
      <c r="A9228"/>
    </row>
    <row r="9229" spans="1:1">
      <c r="A9229"/>
    </row>
    <row r="9230" spans="1:1">
      <c r="A9230"/>
    </row>
    <row r="9231" spans="1:1">
      <c r="A9231"/>
    </row>
    <row r="9232" spans="1:1">
      <c r="A9232"/>
    </row>
    <row r="9233" spans="1:1">
      <c r="A9233"/>
    </row>
    <row r="9234" spans="1:1">
      <c r="A9234"/>
    </row>
    <row r="9235" spans="1:1">
      <c r="A9235"/>
    </row>
    <row r="9236" spans="1:1">
      <c r="A9236"/>
    </row>
    <row r="9237" spans="1:1">
      <c r="A9237"/>
    </row>
    <row r="9238" spans="1:1">
      <c r="A9238"/>
    </row>
    <row r="9239" spans="1:1">
      <c r="A9239"/>
    </row>
    <row r="9240" spans="1:1">
      <c r="A9240"/>
    </row>
    <row r="9241" spans="1:1">
      <c r="A9241"/>
    </row>
    <row r="9242" spans="1:1">
      <c r="A9242"/>
    </row>
    <row r="9243" spans="1:1">
      <c r="A9243"/>
    </row>
    <row r="9244" spans="1:1">
      <c r="A9244"/>
    </row>
    <row r="9245" spans="1:1">
      <c r="A9245"/>
    </row>
    <row r="9246" spans="1:1">
      <c r="A9246"/>
    </row>
    <row r="9247" spans="1:1">
      <c r="A9247"/>
    </row>
    <row r="9248" spans="1:1">
      <c r="A9248"/>
    </row>
    <row r="9249" spans="1:1">
      <c r="A9249"/>
    </row>
    <row r="9250" spans="1:1">
      <c r="A9250"/>
    </row>
    <row r="9251" spans="1:1">
      <c r="A9251"/>
    </row>
    <row r="9252" spans="1:1">
      <c r="A9252"/>
    </row>
    <row r="9253" spans="1:1">
      <c r="A9253"/>
    </row>
    <row r="9254" spans="1:1">
      <c r="A9254"/>
    </row>
    <row r="9255" spans="1:1">
      <c r="A9255"/>
    </row>
    <row r="9256" spans="1:1">
      <c r="A9256"/>
    </row>
    <row r="9257" spans="1:1">
      <c r="A9257"/>
    </row>
    <row r="9258" spans="1:1">
      <c r="A9258"/>
    </row>
    <row r="9259" spans="1:1">
      <c r="A9259"/>
    </row>
    <row r="9260" spans="1:1">
      <c r="A9260"/>
    </row>
    <row r="9261" spans="1:1">
      <c r="A9261"/>
    </row>
    <row r="9262" spans="1:1">
      <c r="A9262"/>
    </row>
    <row r="9263" spans="1:1">
      <c r="A9263"/>
    </row>
    <row r="9264" spans="1:1">
      <c r="A9264"/>
    </row>
    <row r="9265" spans="1:1">
      <c r="A9265"/>
    </row>
    <row r="9266" spans="1:1">
      <c r="A9266"/>
    </row>
    <row r="9267" spans="1:1">
      <c r="A9267"/>
    </row>
    <row r="9268" spans="1:1">
      <c r="A9268"/>
    </row>
    <row r="9269" spans="1:1">
      <c r="A9269"/>
    </row>
    <row r="9270" spans="1:1">
      <c r="A9270"/>
    </row>
    <row r="9271" spans="1:1">
      <c r="A9271"/>
    </row>
    <row r="9272" spans="1:1">
      <c r="A9272"/>
    </row>
    <row r="9273" spans="1:1">
      <c r="A9273"/>
    </row>
    <row r="9274" spans="1:1">
      <c r="A9274"/>
    </row>
    <row r="9275" spans="1:1">
      <c r="A9275"/>
    </row>
    <row r="9276" spans="1:1">
      <c r="A9276"/>
    </row>
    <row r="9277" spans="1:1">
      <c r="A9277"/>
    </row>
    <row r="9278" spans="1:1">
      <c r="A9278"/>
    </row>
    <row r="9279" spans="1:1">
      <c r="A9279"/>
    </row>
    <row r="9280" spans="1:1">
      <c r="A9280"/>
    </row>
    <row r="9281" spans="1:1">
      <c r="A9281"/>
    </row>
    <row r="9282" spans="1:1">
      <c r="A9282"/>
    </row>
    <row r="9283" spans="1:1">
      <c r="A9283"/>
    </row>
    <row r="9284" spans="1:1">
      <c r="A9284"/>
    </row>
    <row r="9285" spans="1:1">
      <c r="A9285"/>
    </row>
    <row r="9286" spans="1:1">
      <c r="A9286"/>
    </row>
    <row r="9287" spans="1:1">
      <c r="A9287"/>
    </row>
    <row r="9288" spans="1:1">
      <c r="A9288"/>
    </row>
    <row r="9289" spans="1:1">
      <c r="A9289"/>
    </row>
    <row r="9290" spans="1:1">
      <c r="A9290"/>
    </row>
    <row r="9291" spans="1:1">
      <c r="A9291"/>
    </row>
    <row r="9292" spans="1:1">
      <c r="A9292"/>
    </row>
    <row r="9293" spans="1:1">
      <c r="A9293"/>
    </row>
    <row r="9294" spans="1:1">
      <c r="A9294"/>
    </row>
    <row r="9295" spans="1:1">
      <c r="A9295"/>
    </row>
    <row r="9296" spans="1:1">
      <c r="A9296"/>
    </row>
    <row r="9297" spans="1:1">
      <c r="A9297"/>
    </row>
    <row r="9298" spans="1:1">
      <c r="A9298"/>
    </row>
    <row r="9299" spans="1:1">
      <c r="A9299"/>
    </row>
    <row r="9300" spans="1:1">
      <c r="A9300"/>
    </row>
    <row r="9301" spans="1:1">
      <c r="A9301"/>
    </row>
    <row r="9302" spans="1:1">
      <c r="A9302"/>
    </row>
    <row r="9303" spans="1:1">
      <c r="A9303"/>
    </row>
    <row r="9304" spans="1:1">
      <c r="A9304"/>
    </row>
    <row r="9305" spans="1:1">
      <c r="A9305"/>
    </row>
    <row r="9306" spans="1:1">
      <c r="A9306"/>
    </row>
    <row r="9307" spans="1:1">
      <c r="A9307"/>
    </row>
    <row r="9308" spans="1:1">
      <c r="A9308"/>
    </row>
    <row r="9309" spans="1:1">
      <c r="A9309"/>
    </row>
    <row r="9310" spans="1:1">
      <c r="A9310"/>
    </row>
    <row r="9311" spans="1:1">
      <c r="A9311"/>
    </row>
    <row r="9312" spans="1:1">
      <c r="A9312"/>
    </row>
    <row r="9313" spans="1:1">
      <c r="A9313"/>
    </row>
    <row r="9314" spans="1:1">
      <c r="A9314"/>
    </row>
    <row r="9315" spans="1:1">
      <c r="A9315"/>
    </row>
    <row r="9316" spans="1:1">
      <c r="A9316"/>
    </row>
    <row r="9317" spans="1:1">
      <c r="A9317"/>
    </row>
    <row r="9318" spans="1:1">
      <c r="A9318"/>
    </row>
    <row r="9319" spans="1:1">
      <c r="A9319"/>
    </row>
    <row r="9320" spans="1:1">
      <c r="A9320"/>
    </row>
    <row r="9321" spans="1:1">
      <c r="A9321"/>
    </row>
    <row r="9322" spans="1:1">
      <c r="A9322"/>
    </row>
    <row r="9323" spans="1:1">
      <c r="A9323"/>
    </row>
    <row r="9324" spans="1:1">
      <c r="A9324"/>
    </row>
    <row r="9325" spans="1:1">
      <c r="A9325"/>
    </row>
    <row r="9326" spans="1:1">
      <c r="A9326"/>
    </row>
    <row r="9327" spans="1:1">
      <c r="A9327"/>
    </row>
    <row r="9328" spans="1:1">
      <c r="A9328"/>
    </row>
    <row r="9329" spans="1:1">
      <c r="A9329"/>
    </row>
    <row r="9330" spans="1:1">
      <c r="A9330"/>
    </row>
    <row r="9331" spans="1:1">
      <c r="A9331"/>
    </row>
    <row r="9332" spans="1:1">
      <c r="A9332"/>
    </row>
    <row r="9333" spans="1:1">
      <c r="A9333"/>
    </row>
    <row r="9334" spans="1:1">
      <c r="A9334"/>
    </row>
    <row r="9335" spans="1:1">
      <c r="A9335"/>
    </row>
    <row r="9336" spans="1:1">
      <c r="A9336"/>
    </row>
    <row r="9337" spans="1:1">
      <c r="A9337"/>
    </row>
    <row r="9338" spans="1:1">
      <c r="A9338"/>
    </row>
    <row r="9339" spans="1:1">
      <c r="A9339"/>
    </row>
    <row r="9340" spans="1:1">
      <c r="A9340"/>
    </row>
    <row r="9341" spans="1:1">
      <c r="A9341"/>
    </row>
    <row r="9342" spans="1:1">
      <c r="A9342"/>
    </row>
    <row r="9343" spans="1:1">
      <c r="A9343"/>
    </row>
    <row r="9344" spans="1:1">
      <c r="A9344"/>
    </row>
    <row r="9345" spans="1:1">
      <c r="A9345"/>
    </row>
    <row r="9346" spans="1:1">
      <c r="A9346"/>
    </row>
    <row r="9347" spans="1:1">
      <c r="A9347"/>
    </row>
    <row r="9348" spans="1:1">
      <c r="A9348"/>
    </row>
    <row r="9349" spans="1:1">
      <c r="A9349"/>
    </row>
    <row r="9350" spans="1:1">
      <c r="A9350"/>
    </row>
    <row r="9351" spans="1:1">
      <c r="A9351"/>
    </row>
    <row r="9352" spans="1:1">
      <c r="A9352"/>
    </row>
    <row r="9353" spans="1:1">
      <c r="A9353"/>
    </row>
    <row r="9354" spans="1:1">
      <c r="A9354"/>
    </row>
    <row r="9355" spans="1:1">
      <c r="A9355"/>
    </row>
    <row r="9356" spans="1:1">
      <c r="A9356"/>
    </row>
    <row r="9357" spans="1:1">
      <c r="A9357"/>
    </row>
    <row r="9358" spans="1:1">
      <c r="A9358"/>
    </row>
    <row r="9359" spans="1:1">
      <c r="A9359"/>
    </row>
    <row r="9360" spans="1:1">
      <c r="A9360"/>
    </row>
    <row r="9361" spans="1:1">
      <c r="A9361"/>
    </row>
    <row r="9362" spans="1:1">
      <c r="A9362"/>
    </row>
    <row r="9363" spans="1:1">
      <c r="A9363"/>
    </row>
    <row r="9364" spans="1:1">
      <c r="A9364"/>
    </row>
    <row r="9365" spans="1:1">
      <c r="A9365"/>
    </row>
    <row r="9366" spans="1:1">
      <c r="A9366"/>
    </row>
    <row r="9367" spans="1:1">
      <c r="A9367"/>
    </row>
    <row r="9368" spans="1:1">
      <c r="A9368"/>
    </row>
    <row r="9369" spans="1:1">
      <c r="A9369"/>
    </row>
    <row r="9370" spans="1:1">
      <c r="A9370"/>
    </row>
    <row r="9371" spans="1:1">
      <c r="A9371"/>
    </row>
    <row r="9372" spans="1:1">
      <c r="A9372"/>
    </row>
    <row r="9373" spans="1:1">
      <c r="A9373"/>
    </row>
    <row r="9374" spans="1:1">
      <c r="A9374"/>
    </row>
    <row r="9375" spans="1:1">
      <c r="A9375"/>
    </row>
    <row r="9376" spans="1:1">
      <c r="A9376"/>
    </row>
    <row r="9377" spans="1:1">
      <c r="A9377"/>
    </row>
    <row r="9378" spans="1:1">
      <c r="A9378"/>
    </row>
    <row r="9379" spans="1:1">
      <c r="A9379"/>
    </row>
    <row r="9380" spans="1:1">
      <c r="A9380"/>
    </row>
    <row r="9381" spans="1:1">
      <c r="A9381"/>
    </row>
    <row r="9382" spans="1:1">
      <c r="A9382"/>
    </row>
    <row r="9383" spans="1:1">
      <c r="A9383"/>
    </row>
    <row r="9384" spans="1:1">
      <c r="A9384"/>
    </row>
    <row r="9385" spans="1:1">
      <c r="A9385"/>
    </row>
    <row r="9386" spans="1:1">
      <c r="A9386"/>
    </row>
    <row r="9387" spans="1:1">
      <c r="A9387"/>
    </row>
    <row r="9388" spans="1:1">
      <c r="A9388"/>
    </row>
    <row r="9389" spans="1:1">
      <c r="A9389"/>
    </row>
    <row r="9390" spans="1:1">
      <c r="A9390"/>
    </row>
    <row r="9391" spans="1:1">
      <c r="A9391"/>
    </row>
    <row r="9392" spans="1:1">
      <c r="A9392"/>
    </row>
    <row r="9393" spans="1:1">
      <c r="A9393"/>
    </row>
    <row r="9394" spans="1:1">
      <c r="A9394"/>
    </row>
    <row r="9395" spans="1:1">
      <c r="A9395"/>
    </row>
    <row r="9396" spans="1:1">
      <c r="A9396"/>
    </row>
    <row r="9397" spans="1:1">
      <c r="A9397"/>
    </row>
    <row r="9398" spans="1:1">
      <c r="A9398"/>
    </row>
    <row r="9399" spans="1:1">
      <c r="A9399"/>
    </row>
    <row r="9400" spans="1:1">
      <c r="A9400"/>
    </row>
    <row r="9401" spans="1:1">
      <c r="A9401"/>
    </row>
    <row r="9402" spans="1:1">
      <c r="A9402"/>
    </row>
    <row r="9403" spans="1:1">
      <c r="A9403"/>
    </row>
    <row r="9404" spans="1:1">
      <c r="A9404"/>
    </row>
    <row r="9405" spans="1:1">
      <c r="A9405"/>
    </row>
    <row r="9406" spans="1:1">
      <c r="A9406"/>
    </row>
    <row r="9407" spans="1:1">
      <c r="A9407"/>
    </row>
    <row r="9408" spans="1:1">
      <c r="A9408"/>
    </row>
    <row r="9409" spans="1:1">
      <c r="A9409"/>
    </row>
    <row r="9410" spans="1:1">
      <c r="A9410"/>
    </row>
    <row r="9411" spans="1:1">
      <c r="A9411"/>
    </row>
    <row r="9412" spans="1:1">
      <c r="A9412"/>
    </row>
    <row r="9413" spans="1:1">
      <c r="A9413"/>
    </row>
    <row r="9414" spans="1:1">
      <c r="A9414"/>
    </row>
    <row r="9415" spans="1:1">
      <c r="A9415"/>
    </row>
    <row r="9416" spans="1:1">
      <c r="A9416"/>
    </row>
    <row r="9417" spans="1:1">
      <c r="A9417"/>
    </row>
    <row r="9418" spans="1:1">
      <c r="A9418"/>
    </row>
    <row r="9419" spans="1:1">
      <c r="A9419"/>
    </row>
    <row r="9420" spans="1:1">
      <c r="A9420"/>
    </row>
    <row r="9421" spans="1:1">
      <c r="A9421"/>
    </row>
    <row r="9422" spans="1:1">
      <c r="A9422"/>
    </row>
    <row r="9423" spans="1:1">
      <c r="A9423"/>
    </row>
    <row r="9424" spans="1:1">
      <c r="A9424"/>
    </row>
    <row r="9425" spans="1:1">
      <c r="A9425"/>
    </row>
    <row r="9426" spans="1:1">
      <c r="A9426"/>
    </row>
    <row r="9427" spans="1:1">
      <c r="A9427"/>
    </row>
    <row r="9428" spans="1:1">
      <c r="A9428"/>
    </row>
    <row r="9429" spans="1:1">
      <c r="A9429"/>
    </row>
    <row r="9430" spans="1:1">
      <c r="A9430"/>
    </row>
    <row r="9431" spans="1:1">
      <c r="A9431"/>
    </row>
    <row r="9432" spans="1:1">
      <c r="A9432"/>
    </row>
    <row r="9433" spans="1:1">
      <c r="A9433"/>
    </row>
    <row r="9434" spans="1:1">
      <c r="A9434"/>
    </row>
    <row r="9435" spans="1:1">
      <c r="A9435"/>
    </row>
    <row r="9436" spans="1:1">
      <c r="A9436"/>
    </row>
    <row r="9437" spans="1:1">
      <c r="A9437"/>
    </row>
    <row r="9438" spans="1:1">
      <c r="A9438"/>
    </row>
    <row r="9439" spans="1:1">
      <c r="A9439"/>
    </row>
    <row r="9440" spans="1:1">
      <c r="A9440"/>
    </row>
    <row r="9441" spans="1:1">
      <c r="A9441"/>
    </row>
    <row r="9442" spans="1:1">
      <c r="A9442"/>
    </row>
    <row r="9443" spans="1:1">
      <c r="A9443"/>
    </row>
    <row r="9444" spans="1:1">
      <c r="A9444"/>
    </row>
    <row r="9445" spans="1:1">
      <c r="A9445"/>
    </row>
    <row r="9446" spans="1:1">
      <c r="A9446"/>
    </row>
    <row r="9447" spans="1:1">
      <c r="A9447"/>
    </row>
    <row r="9448" spans="1:1">
      <c r="A9448"/>
    </row>
    <row r="9449" spans="1:1">
      <c r="A9449"/>
    </row>
    <row r="9450" spans="1:1">
      <c r="A9450"/>
    </row>
    <row r="9451" spans="1:1">
      <c r="A9451"/>
    </row>
    <row r="9452" spans="1:1">
      <c r="A9452"/>
    </row>
    <row r="9453" spans="1:1">
      <c r="A9453"/>
    </row>
    <row r="9454" spans="1:1">
      <c r="A9454"/>
    </row>
    <row r="9455" spans="1:1">
      <c r="A9455"/>
    </row>
    <row r="9456" spans="1:1">
      <c r="A9456"/>
    </row>
    <row r="9457" spans="1:1">
      <c r="A9457"/>
    </row>
    <row r="9458" spans="1:1">
      <c r="A9458"/>
    </row>
    <row r="9459" spans="1:1">
      <c r="A9459"/>
    </row>
    <row r="9460" spans="1:1">
      <c r="A9460"/>
    </row>
    <row r="9461" spans="1:1">
      <c r="A9461"/>
    </row>
    <row r="9462" spans="1:1">
      <c r="A9462"/>
    </row>
    <row r="9463" spans="1:1">
      <c r="A9463"/>
    </row>
    <row r="9464" spans="1:1">
      <c r="A9464"/>
    </row>
    <row r="9465" spans="1:1">
      <c r="A9465"/>
    </row>
    <row r="9466" spans="1:1">
      <c r="A9466"/>
    </row>
    <row r="9467" spans="1:1">
      <c r="A9467"/>
    </row>
    <row r="9468" spans="1:1">
      <c r="A9468"/>
    </row>
    <row r="9469" spans="1:1">
      <c r="A9469"/>
    </row>
    <row r="9470" spans="1:1">
      <c r="A9470"/>
    </row>
    <row r="9471" spans="1:1">
      <c r="A9471"/>
    </row>
    <row r="9472" spans="1:1">
      <c r="A9472"/>
    </row>
    <row r="9473" spans="1:1">
      <c r="A9473"/>
    </row>
    <row r="9474" spans="1:1">
      <c r="A9474"/>
    </row>
    <row r="9475" spans="1:1">
      <c r="A9475"/>
    </row>
    <row r="9476" spans="1:1">
      <c r="A9476"/>
    </row>
    <row r="9477" spans="1:1">
      <c r="A9477"/>
    </row>
    <row r="9478" spans="1:1">
      <c r="A9478"/>
    </row>
    <row r="9479" spans="1:1">
      <c r="A9479"/>
    </row>
    <row r="9480" spans="1:1">
      <c r="A9480"/>
    </row>
    <row r="9481" spans="1:1">
      <c r="A9481"/>
    </row>
    <row r="9482" spans="1:1">
      <c r="A9482"/>
    </row>
    <row r="9483" spans="1:1">
      <c r="A9483"/>
    </row>
    <row r="9484" spans="1:1">
      <c r="A9484"/>
    </row>
    <row r="9485" spans="1:1">
      <c r="A9485"/>
    </row>
    <row r="9486" spans="1:1">
      <c r="A9486"/>
    </row>
    <row r="9487" spans="1:1">
      <c r="A9487"/>
    </row>
    <row r="9488" spans="1:1">
      <c r="A9488"/>
    </row>
    <row r="9489" spans="1:1">
      <c r="A9489"/>
    </row>
    <row r="9490" spans="1:1">
      <c r="A9490"/>
    </row>
    <row r="9491" spans="1:1">
      <c r="A9491"/>
    </row>
    <row r="9492" spans="1:1">
      <c r="A9492"/>
    </row>
    <row r="9493" spans="1:1">
      <c r="A9493"/>
    </row>
    <row r="9494" spans="1:1">
      <c r="A9494"/>
    </row>
    <row r="9495" spans="1:1">
      <c r="A9495"/>
    </row>
    <row r="9496" spans="1:1">
      <c r="A9496"/>
    </row>
    <row r="9497" spans="1:1">
      <c r="A9497"/>
    </row>
    <row r="9498" spans="1:1">
      <c r="A9498"/>
    </row>
    <row r="9499" spans="1:1">
      <c r="A9499"/>
    </row>
    <row r="9500" spans="1:1">
      <c r="A9500"/>
    </row>
    <row r="9501" spans="1:1">
      <c r="A9501"/>
    </row>
    <row r="9502" spans="1:1">
      <c r="A9502"/>
    </row>
    <row r="9503" spans="1:1">
      <c r="A9503"/>
    </row>
    <row r="9504" spans="1:1">
      <c r="A9504"/>
    </row>
    <row r="9505" spans="1:1">
      <c r="A9505"/>
    </row>
    <row r="9506" spans="1:1">
      <c r="A9506"/>
    </row>
    <row r="9507" spans="1:1">
      <c r="A9507"/>
    </row>
    <row r="9508" spans="1:1">
      <c r="A9508"/>
    </row>
    <row r="9509" spans="1:1">
      <c r="A9509"/>
    </row>
    <row r="9510" spans="1:1">
      <c r="A9510"/>
    </row>
    <row r="9511" spans="1:1">
      <c r="A9511"/>
    </row>
    <row r="9512" spans="1:1">
      <c r="A9512"/>
    </row>
    <row r="9513" spans="1:1">
      <c r="A9513"/>
    </row>
    <row r="9514" spans="1:1">
      <c r="A9514"/>
    </row>
    <row r="9515" spans="1:1">
      <c r="A9515"/>
    </row>
    <row r="9516" spans="1:1">
      <c r="A9516"/>
    </row>
    <row r="9517" spans="1:1">
      <c r="A9517"/>
    </row>
    <row r="9518" spans="1:1">
      <c r="A9518"/>
    </row>
    <row r="9519" spans="1:1">
      <c r="A9519"/>
    </row>
    <row r="9520" spans="1:1">
      <c r="A9520"/>
    </row>
    <row r="9521" spans="1:1">
      <c r="A9521"/>
    </row>
    <row r="9522" spans="1:1">
      <c r="A9522"/>
    </row>
    <row r="9523" spans="1:1">
      <c r="A9523"/>
    </row>
    <row r="9524" spans="1:1">
      <c r="A9524"/>
    </row>
    <row r="9525" spans="1:1">
      <c r="A9525"/>
    </row>
    <row r="9526" spans="1:1">
      <c r="A9526"/>
    </row>
    <row r="9527" spans="1:1">
      <c r="A9527"/>
    </row>
    <row r="9528" spans="1:1">
      <c r="A9528"/>
    </row>
    <row r="9529" spans="1:1">
      <c r="A9529"/>
    </row>
    <row r="9530" spans="1:1">
      <c r="A9530"/>
    </row>
    <row r="9531" spans="1:1">
      <c r="A9531"/>
    </row>
    <row r="9532" spans="1:1">
      <c r="A9532"/>
    </row>
    <row r="9533" spans="1:1">
      <c r="A9533"/>
    </row>
    <row r="9534" spans="1:1">
      <c r="A9534"/>
    </row>
    <row r="9535" spans="1:1">
      <c r="A9535"/>
    </row>
    <row r="9536" spans="1:1">
      <c r="A9536"/>
    </row>
    <row r="9537" spans="1:1">
      <c r="A9537"/>
    </row>
    <row r="9538" spans="1:1">
      <c r="A9538"/>
    </row>
    <row r="9539" spans="1:1">
      <c r="A9539"/>
    </row>
    <row r="9540" spans="1:1">
      <c r="A9540"/>
    </row>
    <row r="9541" spans="1:1">
      <c r="A9541"/>
    </row>
    <row r="9542" spans="1:1">
      <c r="A9542"/>
    </row>
    <row r="9543" spans="1:1">
      <c r="A9543"/>
    </row>
    <row r="9544" spans="1:1">
      <c r="A9544"/>
    </row>
    <row r="9545" spans="1:1">
      <c r="A9545"/>
    </row>
    <row r="9546" spans="1:1">
      <c r="A9546"/>
    </row>
    <row r="9547" spans="1:1">
      <c r="A9547"/>
    </row>
    <row r="9548" spans="1:1">
      <c r="A9548"/>
    </row>
    <row r="9549" spans="1:1">
      <c r="A9549"/>
    </row>
    <row r="9550" spans="1:1">
      <c r="A9550"/>
    </row>
    <row r="9551" spans="1:1">
      <c r="A9551"/>
    </row>
    <row r="9552" spans="1:1">
      <c r="A9552"/>
    </row>
    <row r="9553" spans="1:1">
      <c r="A9553"/>
    </row>
    <row r="9554" spans="1:1">
      <c r="A9554"/>
    </row>
    <row r="9555" spans="1:1">
      <c r="A9555"/>
    </row>
    <row r="9556" spans="1:1">
      <c r="A9556"/>
    </row>
    <row r="9557" spans="1:1">
      <c r="A9557"/>
    </row>
    <row r="9558" spans="1:1">
      <c r="A9558"/>
    </row>
    <row r="9559" spans="1:1">
      <c r="A9559"/>
    </row>
    <row r="9560" spans="1:1">
      <c r="A9560"/>
    </row>
    <row r="9561" spans="1:1">
      <c r="A9561"/>
    </row>
    <row r="9562" spans="1:1">
      <c r="A9562"/>
    </row>
    <row r="9563" spans="1:1">
      <c r="A9563"/>
    </row>
    <row r="9564" spans="1:1">
      <c r="A9564"/>
    </row>
    <row r="9565" spans="1:1">
      <c r="A9565"/>
    </row>
    <row r="9566" spans="1:1">
      <c r="A9566"/>
    </row>
    <row r="9567" spans="1:1">
      <c r="A9567"/>
    </row>
    <row r="9568" spans="1:1">
      <c r="A9568"/>
    </row>
    <row r="9569" spans="1:1">
      <c r="A9569"/>
    </row>
    <row r="9570" spans="1:1">
      <c r="A9570"/>
    </row>
    <row r="9571" spans="1:1">
      <c r="A9571"/>
    </row>
    <row r="9572" spans="1:1">
      <c r="A9572"/>
    </row>
    <row r="9573" spans="1:1">
      <c r="A9573"/>
    </row>
    <row r="9574" spans="1:1">
      <c r="A9574"/>
    </row>
    <row r="9575" spans="1:1">
      <c r="A9575"/>
    </row>
    <row r="9576" spans="1:1">
      <c r="A9576"/>
    </row>
    <row r="9577" spans="1:1">
      <c r="A9577"/>
    </row>
    <row r="9578" spans="1:1">
      <c r="A9578"/>
    </row>
    <row r="9579" spans="1:1">
      <c r="A9579"/>
    </row>
    <row r="9580" spans="1:1">
      <c r="A9580"/>
    </row>
    <row r="9581" spans="1:1">
      <c r="A9581"/>
    </row>
    <row r="9582" spans="1:1">
      <c r="A9582"/>
    </row>
    <row r="9583" spans="1:1">
      <c r="A9583"/>
    </row>
    <row r="9584" spans="1:1">
      <c r="A9584"/>
    </row>
    <row r="9585" spans="1:1">
      <c r="A9585"/>
    </row>
    <row r="9586" spans="1:1">
      <c r="A9586"/>
    </row>
    <row r="9587" spans="1:1">
      <c r="A9587"/>
    </row>
    <row r="9588" spans="1:1">
      <c r="A9588"/>
    </row>
    <row r="9589" spans="1:1">
      <c r="A9589"/>
    </row>
    <row r="9590" spans="1:1">
      <c r="A9590"/>
    </row>
    <row r="9591" spans="1:1">
      <c r="A9591"/>
    </row>
    <row r="9592" spans="1:1">
      <c r="A9592"/>
    </row>
    <row r="9593" spans="1:1">
      <c r="A9593"/>
    </row>
    <row r="9594" spans="1:1">
      <c r="A9594"/>
    </row>
    <row r="9595" spans="1:1">
      <c r="A9595"/>
    </row>
    <row r="9596" spans="1:1">
      <c r="A9596"/>
    </row>
    <row r="9597" spans="1:1">
      <c r="A9597"/>
    </row>
    <row r="9598" spans="1:1">
      <c r="A9598"/>
    </row>
    <row r="9599" spans="1:1">
      <c r="A9599"/>
    </row>
    <row r="9600" spans="1:1">
      <c r="A9600"/>
    </row>
    <row r="9601" spans="1:1">
      <c r="A9601"/>
    </row>
    <row r="9602" spans="1:1">
      <c r="A9602"/>
    </row>
    <row r="9603" spans="1:1">
      <c r="A9603"/>
    </row>
    <row r="9604" spans="1:1">
      <c r="A9604"/>
    </row>
    <row r="9605" spans="1:1">
      <c r="A9605"/>
    </row>
    <row r="9606" spans="1:1">
      <c r="A9606"/>
    </row>
    <row r="9607" spans="1:1">
      <c r="A9607"/>
    </row>
    <row r="9608" spans="1:1">
      <c r="A9608"/>
    </row>
    <row r="9609" spans="1:1">
      <c r="A9609"/>
    </row>
    <row r="9610" spans="1:1">
      <c r="A9610"/>
    </row>
    <row r="9611" spans="1:1">
      <c r="A9611"/>
    </row>
    <row r="9612" spans="1:1">
      <c r="A9612"/>
    </row>
    <row r="9613" spans="1:1">
      <c r="A9613"/>
    </row>
    <row r="9614" spans="1:1">
      <c r="A9614"/>
    </row>
    <row r="9615" spans="1:1">
      <c r="A9615"/>
    </row>
    <row r="9616" spans="1:1">
      <c r="A9616"/>
    </row>
    <row r="9617" spans="1:1">
      <c r="A9617"/>
    </row>
    <row r="9618" spans="1:1">
      <c r="A9618"/>
    </row>
    <row r="9619" spans="1:1">
      <c r="A9619"/>
    </row>
    <row r="9620" spans="1:1">
      <c r="A9620"/>
    </row>
    <row r="9621" spans="1:1">
      <c r="A9621"/>
    </row>
    <row r="9622" spans="1:1">
      <c r="A9622"/>
    </row>
    <row r="9623" spans="1:1">
      <c r="A9623"/>
    </row>
    <row r="9624" spans="1:1">
      <c r="A9624"/>
    </row>
    <row r="9625" spans="1:1">
      <c r="A9625"/>
    </row>
    <row r="9626" spans="1:1">
      <c r="A9626"/>
    </row>
    <row r="9627" spans="1:1">
      <c r="A9627"/>
    </row>
    <row r="9628" spans="1:1">
      <c r="A9628"/>
    </row>
    <row r="9629" spans="1:1">
      <c r="A9629"/>
    </row>
    <row r="9630" spans="1:1">
      <c r="A9630"/>
    </row>
    <row r="9631" spans="1:1">
      <c r="A9631"/>
    </row>
    <row r="9632" spans="1:1">
      <c r="A9632"/>
    </row>
    <row r="9633" spans="1:1">
      <c r="A9633"/>
    </row>
    <row r="9634" spans="1:1">
      <c r="A9634"/>
    </row>
    <row r="9635" spans="1:1">
      <c r="A9635"/>
    </row>
    <row r="9636" spans="1:1">
      <c r="A9636"/>
    </row>
    <row r="9637" spans="1:1">
      <c r="A9637"/>
    </row>
    <row r="9638" spans="1:1">
      <c r="A9638"/>
    </row>
    <row r="9639" spans="1:1">
      <c r="A9639"/>
    </row>
    <row r="9640" spans="1:1">
      <c r="A9640"/>
    </row>
    <row r="9641" spans="1:1">
      <c r="A9641"/>
    </row>
    <row r="9642" spans="1:1">
      <c r="A9642"/>
    </row>
    <row r="9643" spans="1:1">
      <c r="A9643"/>
    </row>
    <row r="9644" spans="1:1">
      <c r="A9644"/>
    </row>
    <row r="9645" spans="1:1">
      <c r="A9645"/>
    </row>
    <row r="9646" spans="1:1">
      <c r="A9646"/>
    </row>
    <row r="9647" spans="1:1">
      <c r="A9647"/>
    </row>
    <row r="9648" spans="1:1">
      <c r="A9648"/>
    </row>
    <row r="9649" spans="1:1">
      <c r="A9649"/>
    </row>
    <row r="9650" spans="1:1">
      <c r="A9650"/>
    </row>
    <row r="9651" spans="1:1">
      <c r="A9651"/>
    </row>
    <row r="9652" spans="1:1">
      <c r="A9652"/>
    </row>
    <row r="9653" spans="1:1">
      <c r="A9653"/>
    </row>
    <row r="9654" spans="1:1">
      <c r="A9654"/>
    </row>
    <row r="9655" spans="1:1">
      <c r="A9655"/>
    </row>
    <row r="9656" spans="1:1">
      <c r="A9656"/>
    </row>
    <row r="9657" spans="1:1">
      <c r="A9657"/>
    </row>
    <row r="9658" spans="1:1">
      <c r="A9658"/>
    </row>
    <row r="9659" spans="1:1">
      <c r="A9659"/>
    </row>
    <row r="9660" spans="1:1">
      <c r="A9660"/>
    </row>
    <row r="9661" spans="1:1">
      <c r="A9661"/>
    </row>
    <row r="9662" spans="1:1">
      <c r="A9662"/>
    </row>
    <row r="9663" spans="1:1">
      <c r="A9663"/>
    </row>
    <row r="9664" spans="1:1">
      <c r="A9664"/>
    </row>
    <row r="9665" spans="1:1">
      <c r="A9665"/>
    </row>
    <row r="9666" spans="1:1">
      <c r="A9666"/>
    </row>
    <row r="9667" spans="1:1">
      <c r="A9667"/>
    </row>
    <row r="9668" spans="1:1">
      <c r="A9668"/>
    </row>
    <row r="9669" spans="1:1">
      <c r="A9669"/>
    </row>
    <row r="9670" spans="1:1">
      <c r="A9670"/>
    </row>
    <row r="9671" spans="1:1">
      <c r="A9671"/>
    </row>
    <row r="9672" spans="1:1">
      <c r="A9672"/>
    </row>
    <row r="9673" spans="1:1">
      <c r="A9673"/>
    </row>
    <row r="9674" spans="1:1">
      <c r="A9674"/>
    </row>
    <row r="9675" spans="1:1">
      <c r="A9675"/>
    </row>
    <row r="9676" spans="1:1">
      <c r="A9676"/>
    </row>
    <row r="9677" spans="1:1">
      <c r="A9677"/>
    </row>
    <row r="9678" spans="1:1">
      <c r="A9678"/>
    </row>
    <row r="9679" spans="1:1">
      <c r="A9679"/>
    </row>
    <row r="9680" spans="1:1">
      <c r="A9680"/>
    </row>
    <row r="9681" spans="1:1">
      <c r="A9681"/>
    </row>
    <row r="9682" spans="1:1">
      <c r="A9682"/>
    </row>
    <row r="9683" spans="1:1">
      <c r="A9683"/>
    </row>
    <row r="9684" spans="1:1">
      <c r="A9684"/>
    </row>
    <row r="9685" spans="1:1">
      <c r="A9685"/>
    </row>
    <row r="9686" spans="1:1">
      <c r="A9686"/>
    </row>
    <row r="9687" spans="1:1">
      <c r="A9687"/>
    </row>
    <row r="9688" spans="1:1">
      <c r="A9688"/>
    </row>
    <row r="9689" spans="1:1">
      <c r="A9689"/>
    </row>
    <row r="9690" spans="1:1">
      <c r="A9690"/>
    </row>
    <row r="9691" spans="1:1">
      <c r="A9691"/>
    </row>
    <row r="9692" spans="1:1">
      <c r="A9692"/>
    </row>
    <row r="9693" spans="1:1">
      <c r="A9693"/>
    </row>
    <row r="9694" spans="1:1">
      <c r="A9694"/>
    </row>
    <row r="9695" spans="1:1">
      <c r="A9695"/>
    </row>
    <row r="9696" spans="1:1">
      <c r="A9696"/>
    </row>
    <row r="9697" spans="1:1">
      <c r="A9697"/>
    </row>
    <row r="9698" spans="1:1">
      <c r="A9698"/>
    </row>
    <row r="9699" spans="1:1">
      <c r="A9699"/>
    </row>
    <row r="9700" spans="1:1">
      <c r="A9700"/>
    </row>
    <row r="9701" spans="1:1">
      <c r="A9701"/>
    </row>
    <row r="9702" spans="1:1">
      <c r="A9702"/>
    </row>
    <row r="9703" spans="1:1">
      <c r="A9703"/>
    </row>
    <row r="9704" spans="1:1">
      <c r="A9704"/>
    </row>
    <row r="9705" spans="1:1">
      <c r="A9705"/>
    </row>
    <row r="9706" spans="1:1">
      <c r="A9706"/>
    </row>
    <row r="9707" spans="1:1">
      <c r="A9707"/>
    </row>
    <row r="9708" spans="1:1">
      <c r="A9708"/>
    </row>
    <row r="9709" spans="1:1">
      <c r="A9709"/>
    </row>
    <row r="9710" spans="1:1">
      <c r="A9710"/>
    </row>
    <row r="9711" spans="1:1">
      <c r="A9711"/>
    </row>
    <row r="9712" spans="1:1">
      <c r="A9712"/>
    </row>
    <row r="9713" spans="1:1">
      <c r="A9713"/>
    </row>
    <row r="9714" spans="1:1">
      <c r="A9714"/>
    </row>
    <row r="9715" spans="1:1">
      <c r="A9715"/>
    </row>
    <row r="9716" spans="1:1">
      <c r="A9716"/>
    </row>
    <row r="9717" spans="1:1">
      <c r="A9717"/>
    </row>
    <row r="9718" spans="1:1">
      <c r="A9718"/>
    </row>
    <row r="9719" spans="1:1">
      <c r="A9719"/>
    </row>
    <row r="9720" spans="1:1">
      <c r="A9720"/>
    </row>
    <row r="9721" spans="1:1">
      <c r="A9721"/>
    </row>
    <row r="9722" spans="1:1">
      <c r="A9722"/>
    </row>
    <row r="9723" spans="1:1">
      <c r="A9723"/>
    </row>
    <row r="9724" spans="1:1">
      <c r="A9724"/>
    </row>
    <row r="9725" spans="1:1">
      <c r="A9725"/>
    </row>
    <row r="9726" spans="1:1">
      <c r="A9726"/>
    </row>
    <row r="9727" spans="1:1">
      <c r="A9727"/>
    </row>
    <row r="9728" spans="1:1">
      <c r="A9728"/>
    </row>
    <row r="9729" spans="1:1">
      <c r="A9729"/>
    </row>
    <row r="9730" spans="1:1">
      <c r="A9730"/>
    </row>
    <row r="9731" spans="1:1">
      <c r="A9731"/>
    </row>
    <row r="9732" spans="1:1">
      <c r="A9732"/>
    </row>
    <row r="9733" spans="1:1">
      <c r="A9733"/>
    </row>
    <row r="9734" spans="1:1">
      <c r="A9734"/>
    </row>
    <row r="9735" spans="1:1">
      <c r="A9735"/>
    </row>
    <row r="9736" spans="1:1">
      <c r="A9736"/>
    </row>
    <row r="9737" spans="1:1">
      <c r="A9737"/>
    </row>
    <row r="9738" spans="1:1">
      <c r="A9738"/>
    </row>
    <row r="9739" spans="1:1">
      <c r="A9739"/>
    </row>
    <row r="9740" spans="1:1">
      <c r="A9740"/>
    </row>
    <row r="9741" spans="1:1">
      <c r="A9741"/>
    </row>
    <row r="9742" spans="1:1">
      <c r="A9742"/>
    </row>
    <row r="9743" spans="1:1">
      <c r="A9743"/>
    </row>
    <row r="9744" spans="1:1">
      <c r="A9744"/>
    </row>
    <row r="9745" spans="1:1">
      <c r="A9745"/>
    </row>
    <row r="9746" spans="1:1">
      <c r="A9746"/>
    </row>
    <row r="9747" spans="1:1">
      <c r="A9747"/>
    </row>
    <row r="9748" spans="1:1">
      <c r="A9748"/>
    </row>
    <row r="9749" spans="1:1">
      <c r="A9749"/>
    </row>
    <row r="9750" spans="1:1">
      <c r="A9750"/>
    </row>
    <row r="9751" spans="1:1">
      <c r="A9751"/>
    </row>
    <row r="9752" spans="1:1">
      <c r="A9752"/>
    </row>
    <row r="9753" spans="1:1">
      <c r="A9753"/>
    </row>
    <row r="9754" spans="1:1">
      <c r="A9754"/>
    </row>
    <row r="9755" spans="1:1">
      <c r="A9755"/>
    </row>
    <row r="9756" spans="1:1">
      <c r="A9756"/>
    </row>
    <row r="9757" spans="1:1">
      <c r="A9757"/>
    </row>
    <row r="9758" spans="1:1">
      <c r="A9758"/>
    </row>
    <row r="9759" spans="1:1">
      <c r="A9759"/>
    </row>
    <row r="9760" spans="1:1">
      <c r="A9760"/>
    </row>
    <row r="9761" spans="1:1">
      <c r="A9761"/>
    </row>
    <row r="9762" spans="1:1">
      <c r="A9762"/>
    </row>
    <row r="9763" spans="1:1">
      <c r="A9763"/>
    </row>
    <row r="9764" spans="1:1">
      <c r="A9764"/>
    </row>
    <row r="9765" spans="1:1">
      <c r="A9765"/>
    </row>
    <row r="9766" spans="1:1">
      <c r="A9766"/>
    </row>
    <row r="9767" spans="1:1">
      <c r="A9767"/>
    </row>
    <row r="9768" spans="1:1">
      <c r="A9768"/>
    </row>
    <row r="9769" spans="1:1">
      <c r="A9769"/>
    </row>
    <row r="9770" spans="1:1">
      <c r="A9770"/>
    </row>
    <row r="9771" spans="1:1">
      <c r="A9771"/>
    </row>
    <row r="9772" spans="1:1">
      <c r="A9772"/>
    </row>
    <row r="9773" spans="1:1">
      <c r="A9773"/>
    </row>
    <row r="9774" spans="1:1">
      <c r="A9774"/>
    </row>
    <row r="9775" spans="1:1">
      <c r="A9775"/>
    </row>
    <row r="9776" spans="1:1">
      <c r="A9776"/>
    </row>
    <row r="9777" spans="1:1">
      <c r="A9777"/>
    </row>
    <row r="9778" spans="1:1">
      <c r="A9778"/>
    </row>
    <row r="9779" spans="1:1">
      <c r="A9779"/>
    </row>
    <row r="9780" spans="1:1">
      <c r="A9780"/>
    </row>
    <row r="9781" spans="1:1">
      <c r="A9781"/>
    </row>
    <row r="9782" spans="1:1">
      <c r="A9782"/>
    </row>
    <row r="9783" spans="1:1">
      <c r="A9783"/>
    </row>
    <row r="9784" spans="1:1">
      <c r="A9784"/>
    </row>
    <row r="9785" spans="1:1">
      <c r="A9785"/>
    </row>
    <row r="9786" spans="1:1">
      <c r="A9786"/>
    </row>
    <row r="9787" spans="1:1">
      <c r="A9787"/>
    </row>
    <row r="9788" spans="1:1">
      <c r="A9788"/>
    </row>
    <row r="9789" spans="1:1">
      <c r="A9789"/>
    </row>
    <row r="9790" spans="1:1">
      <c r="A9790"/>
    </row>
    <row r="9791" spans="1:1">
      <c r="A9791"/>
    </row>
    <row r="9792" spans="1:1">
      <c r="A9792"/>
    </row>
    <row r="9793" spans="1:1">
      <c r="A9793"/>
    </row>
    <row r="9794" spans="1:1">
      <c r="A9794"/>
    </row>
    <row r="9795" spans="1:1">
      <c r="A9795"/>
    </row>
    <row r="9796" spans="1:1">
      <c r="A9796"/>
    </row>
    <row r="9797" spans="1:1">
      <c r="A9797"/>
    </row>
    <row r="9798" spans="1:1">
      <c r="A9798"/>
    </row>
    <row r="9799" spans="1:1">
      <c r="A9799"/>
    </row>
    <row r="9800" spans="1:1">
      <c r="A9800"/>
    </row>
    <row r="9801" spans="1:1">
      <c r="A9801"/>
    </row>
    <row r="9802" spans="1:1">
      <c r="A9802"/>
    </row>
    <row r="9803" spans="1:1">
      <c r="A9803"/>
    </row>
    <row r="9804" spans="1:1">
      <c r="A9804"/>
    </row>
    <row r="9805" spans="1:1">
      <c r="A9805"/>
    </row>
    <row r="9806" spans="1:1">
      <c r="A9806"/>
    </row>
    <row r="9807" spans="1:1">
      <c r="A9807"/>
    </row>
    <row r="9808" spans="1:1">
      <c r="A9808"/>
    </row>
    <row r="9809" spans="1:1">
      <c r="A9809"/>
    </row>
    <row r="9810" spans="1:1">
      <c r="A9810"/>
    </row>
    <row r="9811" spans="1:1">
      <c r="A9811"/>
    </row>
    <row r="9812" spans="1:1">
      <c r="A9812"/>
    </row>
    <row r="9813" spans="1:1">
      <c r="A9813"/>
    </row>
    <row r="9814" spans="1:1">
      <c r="A9814"/>
    </row>
    <row r="9815" spans="1:1">
      <c r="A9815"/>
    </row>
    <row r="9816" spans="1:1">
      <c r="A9816"/>
    </row>
    <row r="9817" spans="1:1">
      <c r="A9817"/>
    </row>
    <row r="9818" spans="1:1">
      <c r="A9818"/>
    </row>
    <row r="9819" spans="1:1">
      <c r="A9819"/>
    </row>
    <row r="9820" spans="1:1">
      <c r="A9820"/>
    </row>
    <row r="9821" spans="1:1">
      <c r="A9821"/>
    </row>
    <row r="9822" spans="1:1">
      <c r="A9822"/>
    </row>
    <row r="9823" spans="1:1">
      <c r="A9823"/>
    </row>
    <row r="9824" spans="1:1">
      <c r="A9824"/>
    </row>
    <row r="9825" spans="1:1">
      <c r="A9825"/>
    </row>
    <row r="9826" spans="1:1">
      <c r="A9826"/>
    </row>
    <row r="9827" spans="1:1">
      <c r="A9827"/>
    </row>
    <row r="9828" spans="1:1">
      <c r="A9828"/>
    </row>
    <row r="9829" spans="1:1">
      <c r="A9829"/>
    </row>
    <row r="9830" spans="1:1">
      <c r="A9830"/>
    </row>
    <row r="9831" spans="1:1">
      <c r="A9831"/>
    </row>
    <row r="9832" spans="1:1">
      <c r="A9832"/>
    </row>
    <row r="9833" spans="1:1">
      <c r="A9833"/>
    </row>
    <row r="9834" spans="1:1">
      <c r="A9834"/>
    </row>
    <row r="9835" spans="1:1">
      <c r="A9835"/>
    </row>
    <row r="9836" spans="1:1">
      <c r="A9836"/>
    </row>
    <row r="9837" spans="1:1">
      <c r="A9837"/>
    </row>
    <row r="9838" spans="1:1">
      <c r="A9838"/>
    </row>
    <row r="9839" spans="1:1">
      <c r="A9839"/>
    </row>
    <row r="9840" spans="1:1">
      <c r="A9840"/>
    </row>
    <row r="9841" spans="1:1">
      <c r="A9841"/>
    </row>
    <row r="9842" spans="1:1">
      <c r="A9842"/>
    </row>
    <row r="9843" spans="1:1">
      <c r="A9843"/>
    </row>
    <row r="9844" spans="1:1">
      <c r="A9844"/>
    </row>
    <row r="9845" spans="1:1">
      <c r="A9845"/>
    </row>
    <row r="9846" spans="1:1">
      <c r="A9846"/>
    </row>
    <row r="9847" spans="1:1">
      <c r="A9847"/>
    </row>
    <row r="9848" spans="1:1">
      <c r="A9848"/>
    </row>
    <row r="9849" spans="1:1">
      <c r="A9849"/>
    </row>
    <row r="9850" spans="1:1">
      <c r="A9850"/>
    </row>
    <row r="9851" spans="1:1">
      <c r="A9851"/>
    </row>
    <row r="9852" spans="1:1">
      <c r="A9852"/>
    </row>
    <row r="9853" spans="1:1">
      <c r="A9853"/>
    </row>
    <row r="9854" spans="1:1">
      <c r="A9854"/>
    </row>
    <row r="9855" spans="1:1">
      <c r="A9855"/>
    </row>
    <row r="9856" spans="1:1">
      <c r="A9856"/>
    </row>
    <row r="9857" spans="1:1">
      <c r="A9857"/>
    </row>
    <row r="9858" spans="1:1">
      <c r="A9858"/>
    </row>
    <row r="9859" spans="1:1">
      <c r="A9859"/>
    </row>
    <row r="9860" spans="1:1">
      <c r="A9860"/>
    </row>
    <row r="9861" spans="1:1">
      <c r="A9861"/>
    </row>
    <row r="9862" spans="1:1">
      <c r="A9862"/>
    </row>
    <row r="9863" spans="1:1">
      <c r="A9863"/>
    </row>
    <row r="9864" spans="1:1">
      <c r="A9864"/>
    </row>
    <row r="9865" spans="1:1">
      <c r="A9865"/>
    </row>
    <row r="9866" spans="1:1">
      <c r="A9866"/>
    </row>
    <row r="9867" spans="1:1">
      <c r="A9867"/>
    </row>
    <row r="9868" spans="1:1">
      <c r="A9868"/>
    </row>
    <row r="9869" spans="1:1">
      <c r="A9869"/>
    </row>
    <row r="9870" spans="1:1">
      <c r="A9870"/>
    </row>
    <row r="9871" spans="1:1">
      <c r="A9871"/>
    </row>
    <row r="9872" spans="1:1">
      <c r="A9872"/>
    </row>
    <row r="9873" spans="1:1">
      <c r="A9873"/>
    </row>
    <row r="9874" spans="1:1">
      <c r="A9874"/>
    </row>
    <row r="9875" spans="1:1">
      <c r="A9875"/>
    </row>
    <row r="9876" spans="1:1">
      <c r="A9876"/>
    </row>
    <row r="9877" spans="1:1">
      <c r="A9877"/>
    </row>
    <row r="9878" spans="1:1">
      <c r="A9878"/>
    </row>
    <row r="9879" spans="1:1">
      <c r="A9879"/>
    </row>
    <row r="9880" spans="1:1">
      <c r="A9880"/>
    </row>
    <row r="9881" spans="1:1">
      <c r="A9881"/>
    </row>
    <row r="9882" spans="1:1">
      <c r="A9882"/>
    </row>
    <row r="9883" spans="1:1">
      <c r="A9883"/>
    </row>
    <row r="9884" spans="1:1">
      <c r="A9884"/>
    </row>
    <row r="9885" spans="1:1">
      <c r="A9885"/>
    </row>
    <row r="9886" spans="1:1">
      <c r="A9886"/>
    </row>
    <row r="9887" spans="1:1">
      <c r="A9887"/>
    </row>
    <row r="9888" spans="1:1">
      <c r="A9888"/>
    </row>
    <row r="9889" spans="1:1">
      <c r="A9889"/>
    </row>
    <row r="9890" spans="1:1">
      <c r="A9890"/>
    </row>
    <row r="9891" spans="1:1">
      <c r="A9891"/>
    </row>
    <row r="9892" spans="1:1">
      <c r="A9892"/>
    </row>
    <row r="9893" spans="1:1">
      <c r="A9893"/>
    </row>
    <row r="9894" spans="1:1">
      <c r="A9894"/>
    </row>
    <row r="9895" spans="1:1">
      <c r="A9895"/>
    </row>
    <row r="9896" spans="1:1">
      <c r="A9896"/>
    </row>
    <row r="9897" spans="1:1">
      <c r="A9897"/>
    </row>
    <row r="9898" spans="1:1">
      <c r="A9898"/>
    </row>
    <row r="9899" spans="1:1">
      <c r="A9899"/>
    </row>
    <row r="9900" spans="1:1">
      <c r="A9900"/>
    </row>
    <row r="9901" spans="1:1">
      <c r="A9901"/>
    </row>
    <row r="9902" spans="1:1">
      <c r="A9902"/>
    </row>
    <row r="9903" spans="1:1">
      <c r="A9903"/>
    </row>
    <row r="9904" spans="1:1">
      <c r="A9904"/>
    </row>
    <row r="9905" spans="1:1">
      <c r="A9905"/>
    </row>
    <row r="9906" spans="1:1">
      <c r="A9906"/>
    </row>
    <row r="9907" spans="1:1">
      <c r="A9907"/>
    </row>
    <row r="9908" spans="1:1">
      <c r="A9908"/>
    </row>
    <row r="9909" spans="1:1">
      <c r="A9909"/>
    </row>
    <row r="9910" spans="1:1">
      <c r="A9910"/>
    </row>
    <row r="9911" spans="1:1">
      <c r="A9911"/>
    </row>
    <row r="9912" spans="1:1">
      <c r="A9912"/>
    </row>
    <row r="9913" spans="1:1">
      <c r="A9913"/>
    </row>
    <row r="9914" spans="1:1">
      <c r="A9914"/>
    </row>
    <row r="9915" spans="1:1">
      <c r="A9915"/>
    </row>
    <row r="9916" spans="1:1">
      <c r="A9916"/>
    </row>
    <row r="9917" spans="1:1">
      <c r="A9917"/>
    </row>
    <row r="9918" spans="1:1">
      <c r="A9918"/>
    </row>
    <row r="9919" spans="1:1">
      <c r="A9919"/>
    </row>
    <row r="9920" spans="1:1">
      <c r="A9920"/>
    </row>
    <row r="9921" spans="1:1">
      <c r="A9921"/>
    </row>
    <row r="9922" spans="1:1">
      <c r="A9922"/>
    </row>
    <row r="9923" spans="1:1">
      <c r="A9923"/>
    </row>
    <row r="9924" spans="1:1">
      <c r="A9924"/>
    </row>
    <row r="9925" spans="1:1">
      <c r="A9925"/>
    </row>
    <row r="9926" spans="1:1">
      <c r="A9926"/>
    </row>
    <row r="9927" spans="1:1">
      <c r="A9927"/>
    </row>
    <row r="9928" spans="1:1">
      <c r="A9928"/>
    </row>
    <row r="9929" spans="1:1">
      <c r="A9929"/>
    </row>
    <row r="9930" spans="1:1">
      <c r="A9930"/>
    </row>
    <row r="9931" spans="1:1">
      <c r="A9931"/>
    </row>
    <row r="9932" spans="1:1">
      <c r="A9932"/>
    </row>
    <row r="9933" spans="1:1">
      <c r="A9933"/>
    </row>
    <row r="9934" spans="1:1">
      <c r="A9934"/>
    </row>
    <row r="9935" spans="1:1">
      <c r="A9935"/>
    </row>
    <row r="9936" spans="1:1">
      <c r="A9936"/>
    </row>
    <row r="9937" spans="1:1">
      <c r="A9937"/>
    </row>
    <row r="9938" spans="1:1">
      <c r="A9938"/>
    </row>
    <row r="9939" spans="1:1">
      <c r="A9939"/>
    </row>
    <row r="9940" spans="1:1">
      <c r="A9940"/>
    </row>
    <row r="9941" spans="1:1">
      <c r="A9941"/>
    </row>
    <row r="9942" spans="1:1">
      <c r="A9942"/>
    </row>
    <row r="9943" spans="1:1">
      <c r="A9943"/>
    </row>
    <row r="9944" spans="1:1">
      <c r="A9944"/>
    </row>
    <row r="9945" spans="1:1">
      <c r="A9945"/>
    </row>
    <row r="9946" spans="1:1">
      <c r="A9946"/>
    </row>
    <row r="9947" spans="1:1">
      <c r="A9947"/>
    </row>
    <row r="9948" spans="1:1">
      <c r="A9948"/>
    </row>
    <row r="9949" spans="1:1">
      <c r="A9949"/>
    </row>
    <row r="9950" spans="1:1">
      <c r="A9950"/>
    </row>
    <row r="9951" spans="1:1">
      <c r="A9951"/>
    </row>
    <row r="9952" spans="1:1">
      <c r="A9952"/>
    </row>
    <row r="9953" spans="1:1">
      <c r="A9953"/>
    </row>
    <row r="9954" spans="1:1">
      <c r="A9954"/>
    </row>
    <row r="9955" spans="1:1">
      <c r="A9955"/>
    </row>
    <row r="9956" spans="1:1">
      <c r="A9956"/>
    </row>
    <row r="9957" spans="1:1">
      <c r="A9957"/>
    </row>
    <row r="9958" spans="1:1">
      <c r="A9958"/>
    </row>
    <row r="9959" spans="1:1">
      <c r="A9959"/>
    </row>
    <row r="9960" spans="1:1">
      <c r="A9960"/>
    </row>
    <row r="9961" spans="1:1">
      <c r="A9961"/>
    </row>
    <row r="9962" spans="1:1">
      <c r="A9962"/>
    </row>
    <row r="9963" spans="1:1">
      <c r="A9963"/>
    </row>
    <row r="9964" spans="1:1">
      <c r="A9964"/>
    </row>
    <row r="9965" spans="1:1">
      <c r="A9965"/>
    </row>
    <row r="9966" spans="1:1">
      <c r="A9966"/>
    </row>
    <row r="9967" spans="1:1">
      <c r="A9967"/>
    </row>
    <row r="9968" spans="1:1">
      <c r="A9968"/>
    </row>
    <row r="9969" spans="1:1">
      <c r="A9969"/>
    </row>
    <row r="9970" spans="1:1">
      <c r="A9970"/>
    </row>
    <row r="9971" spans="1:1">
      <c r="A9971"/>
    </row>
    <row r="9972" spans="1:1">
      <c r="A9972"/>
    </row>
    <row r="9973" spans="1:1">
      <c r="A9973"/>
    </row>
    <row r="9974" spans="1:1">
      <c r="A9974"/>
    </row>
    <row r="9975" spans="1:1">
      <c r="A9975"/>
    </row>
    <row r="9976" spans="1:1">
      <c r="A9976"/>
    </row>
    <row r="9977" spans="1:1">
      <c r="A9977"/>
    </row>
    <row r="9978" spans="1:1">
      <c r="A9978"/>
    </row>
    <row r="9979" spans="1:1">
      <c r="A9979"/>
    </row>
    <row r="9980" spans="1:1">
      <c r="A9980"/>
    </row>
    <row r="9981" spans="1:1">
      <c r="A9981"/>
    </row>
    <row r="9982" spans="1:1">
      <c r="A9982"/>
    </row>
    <row r="9983" spans="1:1">
      <c r="A9983"/>
    </row>
    <row r="9984" spans="1:1">
      <c r="A9984"/>
    </row>
    <row r="9985" spans="1:1">
      <c r="A9985"/>
    </row>
    <row r="9986" spans="1:1">
      <c r="A9986"/>
    </row>
    <row r="9987" spans="1:1">
      <c r="A9987"/>
    </row>
    <row r="9988" spans="1:1">
      <c r="A9988"/>
    </row>
    <row r="9989" spans="1:1">
      <c r="A9989"/>
    </row>
    <row r="9990" spans="1:1">
      <c r="A9990"/>
    </row>
    <row r="9991" spans="1:1">
      <c r="A9991"/>
    </row>
    <row r="9992" spans="1:1">
      <c r="A9992"/>
    </row>
    <row r="9993" spans="1:1">
      <c r="A9993"/>
    </row>
    <row r="9994" spans="1:1">
      <c r="A9994"/>
    </row>
    <row r="9995" spans="1:1">
      <c r="A9995"/>
    </row>
    <row r="9996" spans="1:1">
      <c r="A9996"/>
    </row>
    <row r="9997" spans="1:1">
      <c r="A9997"/>
    </row>
    <row r="9998" spans="1:1">
      <c r="A9998"/>
    </row>
    <row r="9999" spans="1:1">
      <c r="A9999"/>
    </row>
    <row r="10000" spans="1:1">
      <c r="A10000"/>
    </row>
    <row r="10001" spans="1:1">
      <c r="A10001"/>
    </row>
    <row r="10002" spans="1:1">
      <c r="A10002"/>
    </row>
    <row r="10003" spans="1:1">
      <c r="A10003"/>
    </row>
    <row r="10004" spans="1:1">
      <c r="A10004"/>
    </row>
    <row r="10005" spans="1:1">
      <c r="A10005"/>
    </row>
    <row r="10006" spans="1:1">
      <c r="A10006"/>
    </row>
    <row r="10007" spans="1:1">
      <c r="A10007"/>
    </row>
    <row r="10008" spans="1:1">
      <c r="A10008"/>
    </row>
    <row r="10009" spans="1:1">
      <c r="A10009"/>
    </row>
    <row r="10010" spans="1:1">
      <c r="A10010"/>
    </row>
    <row r="10011" spans="1:1">
      <c r="A10011"/>
    </row>
    <row r="10012" spans="1:1">
      <c r="A10012"/>
    </row>
    <row r="10013" spans="1:1">
      <c r="A10013"/>
    </row>
    <row r="10014" spans="1:1">
      <c r="A10014"/>
    </row>
    <row r="10015" spans="1:1">
      <c r="A10015"/>
    </row>
    <row r="10016" spans="1:1">
      <c r="A10016"/>
    </row>
    <row r="10017" spans="1:1">
      <c r="A10017"/>
    </row>
    <row r="10018" spans="1:1">
      <c r="A10018"/>
    </row>
    <row r="10019" spans="1:1">
      <c r="A10019"/>
    </row>
    <row r="10020" spans="1:1">
      <c r="A10020"/>
    </row>
    <row r="10021" spans="1:1">
      <c r="A10021"/>
    </row>
    <row r="10022" spans="1:1">
      <c r="A10022"/>
    </row>
    <row r="10023" spans="1:1">
      <c r="A10023"/>
    </row>
    <row r="10024" spans="1:1">
      <c r="A10024"/>
    </row>
    <row r="10025" spans="1:1">
      <c r="A10025"/>
    </row>
    <row r="10026" spans="1:1">
      <c r="A10026"/>
    </row>
    <row r="10027" spans="1:1">
      <c r="A10027"/>
    </row>
    <row r="10028" spans="1:1">
      <c r="A10028"/>
    </row>
    <row r="10029" spans="1:1">
      <c r="A10029"/>
    </row>
    <row r="10030" spans="1:1">
      <c r="A10030"/>
    </row>
    <row r="10031" spans="1:1">
      <c r="A10031"/>
    </row>
    <row r="10032" spans="1:1">
      <c r="A10032"/>
    </row>
    <row r="10033" spans="1:1">
      <c r="A10033"/>
    </row>
    <row r="10034" spans="1:1">
      <c r="A10034"/>
    </row>
    <row r="10035" spans="1:1">
      <c r="A10035"/>
    </row>
    <row r="10036" spans="1:1">
      <c r="A10036"/>
    </row>
    <row r="10037" spans="1:1">
      <c r="A10037"/>
    </row>
    <row r="10038" spans="1:1">
      <c r="A10038"/>
    </row>
    <row r="10039" spans="1:1">
      <c r="A10039"/>
    </row>
    <row r="10040" spans="1:1">
      <c r="A10040"/>
    </row>
    <row r="10041" spans="1:1">
      <c r="A10041"/>
    </row>
    <row r="10042" spans="1:1">
      <c r="A10042"/>
    </row>
    <row r="10043" spans="1:1">
      <c r="A10043"/>
    </row>
    <row r="10044" spans="1:1">
      <c r="A10044"/>
    </row>
    <row r="10045" spans="1:1">
      <c r="A10045"/>
    </row>
    <row r="10046" spans="1:1">
      <c r="A10046"/>
    </row>
    <row r="10047" spans="1:1">
      <c r="A10047"/>
    </row>
    <row r="10048" spans="1:1">
      <c r="A10048"/>
    </row>
    <row r="10049" spans="1:1">
      <c r="A10049"/>
    </row>
    <row r="10050" spans="1:1">
      <c r="A10050"/>
    </row>
    <row r="10051" spans="1:1">
      <c r="A10051"/>
    </row>
    <row r="10052" spans="1:1">
      <c r="A10052"/>
    </row>
    <row r="10053" spans="1:1">
      <c r="A10053"/>
    </row>
    <row r="10054" spans="1:1">
      <c r="A10054"/>
    </row>
    <row r="10055" spans="1:1">
      <c r="A10055"/>
    </row>
    <row r="10056" spans="1:1">
      <c r="A10056"/>
    </row>
    <row r="10057" spans="1:1">
      <c r="A10057"/>
    </row>
    <row r="10058" spans="1:1">
      <c r="A10058"/>
    </row>
    <row r="10059" spans="1:1">
      <c r="A10059"/>
    </row>
    <row r="10060" spans="1:1">
      <c r="A10060"/>
    </row>
    <row r="10061" spans="1:1">
      <c r="A10061"/>
    </row>
    <row r="10062" spans="1:1">
      <c r="A10062"/>
    </row>
    <row r="10063" spans="1:1">
      <c r="A10063"/>
    </row>
    <row r="10064" spans="1:1">
      <c r="A10064"/>
    </row>
    <row r="10065" spans="1:1">
      <c r="A10065"/>
    </row>
    <row r="10066" spans="1:1">
      <c r="A10066"/>
    </row>
    <row r="10067" spans="1:1">
      <c r="A10067"/>
    </row>
    <row r="10068" spans="1:1">
      <c r="A10068"/>
    </row>
    <row r="10069" spans="1:1">
      <c r="A10069"/>
    </row>
    <row r="10070" spans="1:1">
      <c r="A10070"/>
    </row>
    <row r="10071" spans="1:1">
      <c r="A10071"/>
    </row>
    <row r="10072" spans="1:1">
      <c r="A10072"/>
    </row>
    <row r="10073" spans="1:1">
      <c r="A10073"/>
    </row>
    <row r="10074" spans="1:1">
      <c r="A10074"/>
    </row>
    <row r="10075" spans="1:1">
      <c r="A10075"/>
    </row>
    <row r="10076" spans="1:1">
      <c r="A10076"/>
    </row>
    <row r="10077" spans="1:1">
      <c r="A10077"/>
    </row>
    <row r="10078" spans="1:1">
      <c r="A10078"/>
    </row>
    <row r="10079" spans="1:1">
      <c r="A10079"/>
    </row>
    <row r="10080" spans="1:1">
      <c r="A10080"/>
    </row>
    <row r="10081" spans="1:1">
      <c r="A10081"/>
    </row>
    <row r="10082" spans="1:1">
      <c r="A10082"/>
    </row>
    <row r="10083" spans="1:1">
      <c r="A10083"/>
    </row>
    <row r="10084" spans="1:1">
      <c r="A10084"/>
    </row>
    <row r="10085" spans="1:1">
      <c r="A10085"/>
    </row>
    <row r="10086" spans="1:1">
      <c r="A10086"/>
    </row>
    <row r="10087" spans="1:1">
      <c r="A10087"/>
    </row>
    <row r="10088" spans="1:1">
      <c r="A10088"/>
    </row>
    <row r="10089" spans="1:1">
      <c r="A10089"/>
    </row>
    <row r="10090" spans="1:1">
      <c r="A10090"/>
    </row>
    <row r="10091" spans="1:1">
      <c r="A10091"/>
    </row>
    <row r="10092" spans="1:1">
      <c r="A10092"/>
    </row>
    <row r="10093" spans="1:1">
      <c r="A10093"/>
    </row>
    <row r="10094" spans="1:1">
      <c r="A10094"/>
    </row>
    <row r="10095" spans="1:1">
      <c r="A10095"/>
    </row>
    <row r="10096" spans="1:1">
      <c r="A10096"/>
    </row>
    <row r="10097" spans="1:1">
      <c r="A10097"/>
    </row>
    <row r="10098" spans="1:1">
      <c r="A10098"/>
    </row>
    <row r="10099" spans="1:1">
      <c r="A10099"/>
    </row>
    <row r="10100" spans="1:1">
      <c r="A10100"/>
    </row>
    <row r="10101" spans="1:1">
      <c r="A10101"/>
    </row>
    <row r="10102" spans="1:1">
      <c r="A10102"/>
    </row>
    <row r="10103" spans="1:1">
      <c r="A10103"/>
    </row>
    <row r="10104" spans="1:1">
      <c r="A10104"/>
    </row>
    <row r="10105" spans="1:1">
      <c r="A10105"/>
    </row>
    <row r="10106" spans="1:1">
      <c r="A10106"/>
    </row>
    <row r="10107" spans="1:1">
      <c r="A10107"/>
    </row>
    <row r="10108" spans="1:1">
      <c r="A10108"/>
    </row>
    <row r="10109" spans="1:1">
      <c r="A10109"/>
    </row>
    <row r="10110" spans="1:1">
      <c r="A10110"/>
    </row>
    <row r="10111" spans="1:1">
      <c r="A10111"/>
    </row>
    <row r="10112" spans="1:1">
      <c r="A10112"/>
    </row>
    <row r="10113" spans="1:1">
      <c r="A10113"/>
    </row>
    <row r="10114" spans="1:1">
      <c r="A10114"/>
    </row>
    <row r="10115" spans="1:1">
      <c r="A10115"/>
    </row>
    <row r="10116" spans="1:1">
      <c r="A10116"/>
    </row>
    <row r="10117" spans="1:1">
      <c r="A10117"/>
    </row>
    <row r="10118" spans="1:1">
      <c r="A10118"/>
    </row>
    <row r="10119" spans="1:1">
      <c r="A10119"/>
    </row>
    <row r="10120" spans="1:1">
      <c r="A10120"/>
    </row>
    <row r="10121" spans="1:1">
      <c r="A10121"/>
    </row>
    <row r="10122" spans="1:1">
      <c r="A10122"/>
    </row>
    <row r="10123" spans="1:1">
      <c r="A10123"/>
    </row>
    <row r="10124" spans="1:1">
      <c r="A10124"/>
    </row>
    <row r="10125" spans="1:1">
      <c r="A10125"/>
    </row>
    <row r="10126" spans="1:1">
      <c r="A10126"/>
    </row>
    <row r="10127" spans="1:1">
      <c r="A10127"/>
    </row>
    <row r="10128" spans="1:1">
      <c r="A10128"/>
    </row>
    <row r="10129" spans="1:1">
      <c r="A10129"/>
    </row>
    <row r="10130" spans="1:1">
      <c r="A10130"/>
    </row>
    <row r="10131" spans="1:1">
      <c r="A10131"/>
    </row>
    <row r="10132" spans="1:1">
      <c r="A10132"/>
    </row>
    <row r="10133" spans="1:1">
      <c r="A10133"/>
    </row>
    <row r="10134" spans="1:1">
      <c r="A10134"/>
    </row>
    <row r="10135" spans="1:1">
      <c r="A10135"/>
    </row>
    <row r="10136" spans="1:1">
      <c r="A10136"/>
    </row>
    <row r="10137" spans="1:1">
      <c r="A10137"/>
    </row>
    <row r="10138" spans="1:1">
      <c r="A10138"/>
    </row>
    <row r="10139" spans="1:1">
      <c r="A10139"/>
    </row>
    <row r="10140" spans="1:1">
      <c r="A10140"/>
    </row>
    <row r="10141" spans="1:1">
      <c r="A10141"/>
    </row>
    <row r="10142" spans="1:1">
      <c r="A10142"/>
    </row>
    <row r="10143" spans="1:1">
      <c r="A10143"/>
    </row>
    <row r="10144" spans="1:1">
      <c r="A10144"/>
    </row>
    <row r="10145" spans="1:1">
      <c r="A10145"/>
    </row>
    <row r="10146" spans="1:1">
      <c r="A10146"/>
    </row>
    <row r="10147" spans="1:1">
      <c r="A10147"/>
    </row>
    <row r="10148" spans="1:1">
      <c r="A10148"/>
    </row>
    <row r="10149" spans="1:1">
      <c r="A10149"/>
    </row>
    <row r="10150" spans="1:1">
      <c r="A10150"/>
    </row>
    <row r="10151" spans="1:1">
      <c r="A10151"/>
    </row>
    <row r="10152" spans="1:1">
      <c r="A10152"/>
    </row>
    <row r="10153" spans="1:1">
      <c r="A10153"/>
    </row>
    <row r="10154" spans="1:1">
      <c r="A10154"/>
    </row>
    <row r="10155" spans="1:1">
      <c r="A10155"/>
    </row>
    <row r="10156" spans="1:1">
      <c r="A10156"/>
    </row>
    <row r="10157" spans="1:1">
      <c r="A10157"/>
    </row>
    <row r="10158" spans="1:1">
      <c r="A10158"/>
    </row>
    <row r="10159" spans="1:1">
      <c r="A10159"/>
    </row>
    <row r="10160" spans="1:1">
      <c r="A10160"/>
    </row>
    <row r="10161" spans="1:1">
      <c r="A10161"/>
    </row>
    <row r="10162" spans="1:1">
      <c r="A10162"/>
    </row>
    <row r="10163" spans="1:1">
      <c r="A10163"/>
    </row>
    <row r="10164" spans="1:1">
      <c r="A10164"/>
    </row>
    <row r="10165" spans="1:1">
      <c r="A10165"/>
    </row>
    <row r="10166" spans="1:1">
      <c r="A10166"/>
    </row>
    <row r="10167" spans="1:1">
      <c r="A10167"/>
    </row>
    <row r="10168" spans="1:1">
      <c r="A10168"/>
    </row>
    <row r="10169" spans="1:1">
      <c r="A10169"/>
    </row>
    <row r="10170" spans="1:1">
      <c r="A10170"/>
    </row>
    <row r="10171" spans="1:1">
      <c r="A10171"/>
    </row>
    <row r="10172" spans="1:1">
      <c r="A10172"/>
    </row>
    <row r="10173" spans="1:1">
      <c r="A10173"/>
    </row>
    <row r="10174" spans="1:1">
      <c r="A10174"/>
    </row>
    <row r="10175" spans="1:1">
      <c r="A10175"/>
    </row>
    <row r="10176" spans="1:1">
      <c r="A10176"/>
    </row>
    <row r="10177" spans="1:1">
      <c r="A10177"/>
    </row>
    <row r="10178" spans="1:1">
      <c r="A10178"/>
    </row>
    <row r="10179" spans="1:1">
      <c r="A10179"/>
    </row>
    <row r="10180" spans="1:1">
      <c r="A10180"/>
    </row>
    <row r="10181" spans="1:1">
      <c r="A10181"/>
    </row>
    <row r="10182" spans="1:1">
      <c r="A10182"/>
    </row>
    <row r="10183" spans="1:1">
      <c r="A10183"/>
    </row>
    <row r="10184" spans="1:1">
      <c r="A10184"/>
    </row>
    <row r="10185" spans="1:1">
      <c r="A10185"/>
    </row>
    <row r="10186" spans="1:1">
      <c r="A10186"/>
    </row>
    <row r="10187" spans="1:1">
      <c r="A10187"/>
    </row>
    <row r="10188" spans="1:1">
      <c r="A10188"/>
    </row>
    <row r="10189" spans="1:1">
      <c r="A10189"/>
    </row>
    <row r="10190" spans="1:1">
      <c r="A10190"/>
    </row>
    <row r="10191" spans="1:1">
      <c r="A10191"/>
    </row>
    <row r="10192" spans="1:1">
      <c r="A10192"/>
    </row>
    <row r="10193" spans="1:1">
      <c r="A10193"/>
    </row>
    <row r="10194" spans="1:1">
      <c r="A10194"/>
    </row>
    <row r="10195" spans="1:1">
      <c r="A10195"/>
    </row>
    <row r="10196" spans="1:1">
      <c r="A10196"/>
    </row>
    <row r="10197" spans="1:1">
      <c r="A10197"/>
    </row>
    <row r="10198" spans="1:1">
      <c r="A10198"/>
    </row>
    <row r="10199" spans="1:1">
      <c r="A10199"/>
    </row>
    <row r="10200" spans="1:1">
      <c r="A10200"/>
    </row>
    <row r="10201" spans="1:1">
      <c r="A10201"/>
    </row>
    <row r="10202" spans="1:1">
      <c r="A10202"/>
    </row>
    <row r="10203" spans="1:1">
      <c r="A10203"/>
    </row>
    <row r="10204" spans="1:1">
      <c r="A10204"/>
    </row>
    <row r="10205" spans="1:1">
      <c r="A10205"/>
    </row>
    <row r="10206" spans="1:1">
      <c r="A10206"/>
    </row>
    <row r="10207" spans="1:1">
      <c r="A10207"/>
    </row>
    <row r="10208" spans="1:1">
      <c r="A10208"/>
    </row>
    <row r="10209" spans="1:1">
      <c r="A10209"/>
    </row>
    <row r="10210" spans="1:1">
      <c r="A10210"/>
    </row>
    <row r="10211" spans="1:1">
      <c r="A10211"/>
    </row>
    <row r="10212" spans="1:1">
      <c r="A10212"/>
    </row>
    <row r="10213" spans="1:1">
      <c r="A10213"/>
    </row>
    <row r="10214" spans="1:1">
      <c r="A10214"/>
    </row>
    <row r="10215" spans="1:1">
      <c r="A10215"/>
    </row>
    <row r="10216" spans="1:1">
      <c r="A10216"/>
    </row>
    <row r="10217" spans="1:1">
      <c r="A10217"/>
    </row>
    <row r="10218" spans="1:1">
      <c r="A10218"/>
    </row>
    <row r="10219" spans="1:1">
      <c r="A10219"/>
    </row>
    <row r="10220" spans="1:1">
      <c r="A10220"/>
    </row>
    <row r="10221" spans="1:1">
      <c r="A10221"/>
    </row>
    <row r="10222" spans="1:1">
      <c r="A10222"/>
    </row>
    <row r="10223" spans="1:1">
      <c r="A10223"/>
    </row>
    <row r="10224" spans="1:1">
      <c r="A10224"/>
    </row>
    <row r="10225" spans="1:1">
      <c r="A10225"/>
    </row>
    <row r="10226" spans="1:1">
      <c r="A10226"/>
    </row>
    <row r="10227" spans="1:1">
      <c r="A10227"/>
    </row>
    <row r="10228" spans="1:1">
      <c r="A10228"/>
    </row>
    <row r="10229" spans="1:1">
      <c r="A10229"/>
    </row>
    <row r="10230" spans="1:1">
      <c r="A10230"/>
    </row>
    <row r="10231" spans="1:1">
      <c r="A10231"/>
    </row>
    <row r="10232" spans="1:1">
      <c r="A10232"/>
    </row>
    <row r="10233" spans="1:1">
      <c r="A10233"/>
    </row>
    <row r="10234" spans="1:1">
      <c r="A10234"/>
    </row>
    <row r="10235" spans="1:1">
      <c r="A10235"/>
    </row>
    <row r="10236" spans="1:1">
      <c r="A10236"/>
    </row>
    <row r="10237" spans="1:1">
      <c r="A10237"/>
    </row>
    <row r="10238" spans="1:1">
      <c r="A10238"/>
    </row>
    <row r="10239" spans="1:1">
      <c r="A10239"/>
    </row>
    <row r="10240" spans="1:1">
      <c r="A10240"/>
    </row>
    <row r="10241" spans="1:1">
      <c r="A10241"/>
    </row>
    <row r="10242" spans="1:1">
      <c r="A10242"/>
    </row>
    <row r="10243" spans="1:1">
      <c r="A10243"/>
    </row>
    <row r="10244" spans="1:1">
      <c r="A10244"/>
    </row>
    <row r="10245" spans="1:1">
      <c r="A10245"/>
    </row>
    <row r="10246" spans="1:1">
      <c r="A10246"/>
    </row>
    <row r="10247" spans="1:1">
      <c r="A10247"/>
    </row>
    <row r="10248" spans="1:1">
      <c r="A10248"/>
    </row>
    <row r="10249" spans="1:1">
      <c r="A10249"/>
    </row>
    <row r="10250" spans="1:1">
      <c r="A10250"/>
    </row>
    <row r="10251" spans="1:1">
      <c r="A10251"/>
    </row>
    <row r="10252" spans="1:1">
      <c r="A10252"/>
    </row>
    <row r="10253" spans="1:1">
      <c r="A10253"/>
    </row>
    <row r="10254" spans="1:1">
      <c r="A10254"/>
    </row>
    <row r="10255" spans="1:1">
      <c r="A10255"/>
    </row>
    <row r="10256" spans="1:1">
      <c r="A10256"/>
    </row>
    <row r="10257" spans="1:1">
      <c r="A10257"/>
    </row>
    <row r="10258" spans="1:1">
      <c r="A10258"/>
    </row>
    <row r="10259" spans="1:1">
      <c r="A10259"/>
    </row>
    <row r="10260" spans="1:1">
      <c r="A10260"/>
    </row>
    <row r="10261" spans="1:1">
      <c r="A10261"/>
    </row>
    <row r="10262" spans="1:1">
      <c r="A10262"/>
    </row>
    <row r="10263" spans="1:1">
      <c r="A10263"/>
    </row>
    <row r="10264" spans="1:1">
      <c r="A10264"/>
    </row>
    <row r="10265" spans="1:1">
      <c r="A10265"/>
    </row>
    <row r="10266" spans="1:1">
      <c r="A10266"/>
    </row>
    <row r="10267" spans="1:1">
      <c r="A10267"/>
    </row>
    <row r="10268" spans="1:1">
      <c r="A10268"/>
    </row>
    <row r="10269" spans="1:1">
      <c r="A10269"/>
    </row>
    <row r="10270" spans="1:1">
      <c r="A10270"/>
    </row>
    <row r="10271" spans="1:1">
      <c r="A10271"/>
    </row>
    <row r="10272" spans="1:1">
      <c r="A10272"/>
    </row>
    <row r="10273" spans="1:1">
      <c r="A10273"/>
    </row>
    <row r="10274" spans="1:1">
      <c r="A10274"/>
    </row>
    <row r="10275" spans="1:1">
      <c r="A10275"/>
    </row>
    <row r="10276" spans="1:1">
      <c r="A10276"/>
    </row>
    <row r="10277" spans="1:1">
      <c r="A10277"/>
    </row>
    <row r="10278" spans="1:1">
      <c r="A10278"/>
    </row>
    <row r="10279" spans="1:1">
      <c r="A10279"/>
    </row>
    <row r="10280" spans="1:1">
      <c r="A10280"/>
    </row>
    <row r="10281" spans="1:1">
      <c r="A10281"/>
    </row>
    <row r="10282" spans="1:1">
      <c r="A10282"/>
    </row>
    <row r="10283" spans="1:1">
      <c r="A10283"/>
    </row>
    <row r="10284" spans="1:1">
      <c r="A10284"/>
    </row>
    <row r="10285" spans="1:1">
      <c r="A10285"/>
    </row>
    <row r="10286" spans="1:1">
      <c r="A10286"/>
    </row>
    <row r="10287" spans="1:1">
      <c r="A10287"/>
    </row>
    <row r="10288" spans="1:1">
      <c r="A10288"/>
    </row>
    <row r="10289" spans="1:1">
      <c r="A10289"/>
    </row>
    <row r="10290" spans="1:1">
      <c r="A10290"/>
    </row>
    <row r="10291" spans="1:1">
      <c r="A10291"/>
    </row>
    <row r="10292" spans="1:1">
      <c r="A10292"/>
    </row>
    <row r="10293" spans="1:1">
      <c r="A10293"/>
    </row>
    <row r="10294" spans="1:1">
      <c r="A10294"/>
    </row>
    <row r="10295" spans="1:1">
      <c r="A10295"/>
    </row>
    <row r="10296" spans="1:1">
      <c r="A10296"/>
    </row>
    <row r="10297" spans="1:1">
      <c r="A10297"/>
    </row>
    <row r="10298" spans="1:1">
      <c r="A10298"/>
    </row>
    <row r="10299" spans="1:1">
      <c r="A10299"/>
    </row>
    <row r="10300" spans="1:1">
      <c r="A10300"/>
    </row>
    <row r="10301" spans="1:1">
      <c r="A10301"/>
    </row>
    <row r="10302" spans="1:1">
      <c r="A10302"/>
    </row>
    <row r="10303" spans="1:1">
      <c r="A10303"/>
    </row>
    <row r="10304" spans="1:1">
      <c r="A10304"/>
    </row>
    <row r="10305" spans="1:1">
      <c r="A10305"/>
    </row>
    <row r="10306" spans="1:1">
      <c r="A10306"/>
    </row>
    <row r="10307" spans="1:1">
      <c r="A10307"/>
    </row>
    <row r="10308" spans="1:1">
      <c r="A10308"/>
    </row>
    <row r="10309" spans="1:1">
      <c r="A10309"/>
    </row>
    <row r="10310" spans="1:1">
      <c r="A10310"/>
    </row>
    <row r="10311" spans="1:1">
      <c r="A10311"/>
    </row>
    <row r="10312" spans="1:1">
      <c r="A10312"/>
    </row>
    <row r="10313" spans="1:1">
      <c r="A10313"/>
    </row>
    <row r="10314" spans="1:1">
      <c r="A10314"/>
    </row>
    <row r="10315" spans="1:1">
      <c r="A10315"/>
    </row>
    <row r="10316" spans="1:1">
      <c r="A10316"/>
    </row>
    <row r="10317" spans="1:1">
      <c r="A10317"/>
    </row>
    <row r="10318" spans="1:1">
      <c r="A10318"/>
    </row>
    <row r="10319" spans="1:1">
      <c r="A10319"/>
    </row>
    <row r="10320" spans="1:1">
      <c r="A10320"/>
    </row>
    <row r="10321" spans="1:1">
      <c r="A10321"/>
    </row>
    <row r="10322" spans="1:1">
      <c r="A10322"/>
    </row>
    <row r="10323" spans="1:1">
      <c r="A10323"/>
    </row>
    <row r="10324" spans="1:1">
      <c r="A10324"/>
    </row>
    <row r="10325" spans="1:1">
      <c r="A10325"/>
    </row>
    <row r="10326" spans="1:1">
      <c r="A10326"/>
    </row>
    <row r="10327" spans="1:1">
      <c r="A10327"/>
    </row>
    <row r="10328" spans="1:1">
      <c r="A10328"/>
    </row>
    <row r="10329" spans="1:1">
      <c r="A10329"/>
    </row>
    <row r="10330" spans="1:1">
      <c r="A10330"/>
    </row>
    <row r="10331" spans="1:1">
      <c r="A10331"/>
    </row>
    <row r="10332" spans="1:1">
      <c r="A10332"/>
    </row>
    <row r="10333" spans="1:1">
      <c r="A10333"/>
    </row>
    <row r="10334" spans="1:1">
      <c r="A10334"/>
    </row>
    <row r="10335" spans="1:1">
      <c r="A10335"/>
    </row>
    <row r="10336" spans="1:1">
      <c r="A10336"/>
    </row>
    <row r="10337" spans="1:1">
      <c r="A10337"/>
    </row>
    <row r="10338" spans="1:1">
      <c r="A10338"/>
    </row>
    <row r="10339" spans="1:1">
      <c r="A10339"/>
    </row>
    <row r="10340" spans="1:1">
      <c r="A10340"/>
    </row>
    <row r="10341" spans="1:1">
      <c r="A10341"/>
    </row>
    <row r="10342" spans="1:1">
      <c r="A10342"/>
    </row>
    <row r="10343" spans="1:1">
      <c r="A10343"/>
    </row>
    <row r="10344" spans="1:1">
      <c r="A10344"/>
    </row>
    <row r="10345" spans="1:1">
      <c r="A10345"/>
    </row>
    <row r="10346" spans="1:1">
      <c r="A10346"/>
    </row>
    <row r="10347" spans="1:1">
      <c r="A10347"/>
    </row>
    <row r="10348" spans="1:1">
      <c r="A10348"/>
    </row>
    <row r="10349" spans="1:1">
      <c r="A10349"/>
    </row>
    <row r="10350" spans="1:1">
      <c r="A10350"/>
    </row>
    <row r="10351" spans="1:1">
      <c r="A10351"/>
    </row>
    <row r="10352" spans="1:1">
      <c r="A10352"/>
    </row>
    <row r="10353" spans="1:1">
      <c r="A10353"/>
    </row>
    <row r="10354" spans="1:1">
      <c r="A10354"/>
    </row>
    <row r="10355" spans="1:1">
      <c r="A10355"/>
    </row>
    <row r="10356" spans="1:1">
      <c r="A10356"/>
    </row>
    <row r="10357" spans="1:1">
      <c r="A10357"/>
    </row>
    <row r="10358" spans="1:1">
      <c r="A10358"/>
    </row>
    <row r="10359" spans="1:1">
      <c r="A10359"/>
    </row>
    <row r="10360" spans="1:1">
      <c r="A10360"/>
    </row>
    <row r="10361" spans="1:1">
      <c r="A10361"/>
    </row>
    <row r="10362" spans="1:1">
      <c r="A10362"/>
    </row>
    <row r="10363" spans="1:1">
      <c r="A10363"/>
    </row>
    <row r="10364" spans="1:1">
      <c r="A10364"/>
    </row>
    <row r="10365" spans="1:1">
      <c r="A10365"/>
    </row>
    <row r="10366" spans="1:1">
      <c r="A10366"/>
    </row>
    <row r="10367" spans="1:1">
      <c r="A10367"/>
    </row>
    <row r="10368" spans="1:1">
      <c r="A10368"/>
    </row>
    <row r="10369" spans="1:1">
      <c r="A10369"/>
    </row>
    <row r="10370" spans="1:1">
      <c r="A10370"/>
    </row>
    <row r="10371" spans="1:1">
      <c r="A10371"/>
    </row>
    <row r="10372" spans="1:1">
      <c r="A10372"/>
    </row>
    <row r="10373" spans="1:1">
      <c r="A10373"/>
    </row>
    <row r="10374" spans="1:1">
      <c r="A10374"/>
    </row>
    <row r="10375" spans="1:1">
      <c r="A10375"/>
    </row>
    <row r="10376" spans="1:1">
      <c r="A10376"/>
    </row>
    <row r="10377" spans="1:1">
      <c r="A10377"/>
    </row>
    <row r="10378" spans="1:1">
      <c r="A10378"/>
    </row>
    <row r="10379" spans="1:1">
      <c r="A10379"/>
    </row>
    <row r="10380" spans="1:1">
      <c r="A10380"/>
    </row>
    <row r="10381" spans="1:1">
      <c r="A10381"/>
    </row>
    <row r="10382" spans="1:1">
      <c r="A10382"/>
    </row>
    <row r="10383" spans="1:1">
      <c r="A10383"/>
    </row>
    <row r="10384" spans="1:1">
      <c r="A10384"/>
    </row>
    <row r="10385" spans="1:1">
      <c r="A10385"/>
    </row>
    <row r="10386" spans="1:1">
      <c r="A10386"/>
    </row>
    <row r="10387" spans="1:1">
      <c r="A10387"/>
    </row>
    <row r="10388" spans="1:1">
      <c r="A10388"/>
    </row>
    <row r="10389" spans="1:1">
      <c r="A10389"/>
    </row>
    <row r="10390" spans="1:1">
      <c r="A10390"/>
    </row>
    <row r="10391" spans="1:1">
      <c r="A10391"/>
    </row>
    <row r="10392" spans="1:1">
      <c r="A10392"/>
    </row>
    <row r="10393" spans="1:1">
      <c r="A10393"/>
    </row>
    <row r="10394" spans="1:1">
      <c r="A10394"/>
    </row>
    <row r="10395" spans="1:1">
      <c r="A10395"/>
    </row>
    <row r="10396" spans="1:1">
      <c r="A10396"/>
    </row>
    <row r="10397" spans="1:1">
      <c r="A10397"/>
    </row>
    <row r="10398" spans="1:1">
      <c r="A10398"/>
    </row>
    <row r="10399" spans="1:1">
      <c r="A10399"/>
    </row>
    <row r="10400" spans="1:1">
      <c r="A10400"/>
    </row>
    <row r="10401" spans="1:1">
      <c r="A10401"/>
    </row>
    <row r="10402" spans="1:1">
      <c r="A10402"/>
    </row>
    <row r="10403" spans="1:1">
      <c r="A10403"/>
    </row>
    <row r="10404" spans="1:1">
      <c r="A10404"/>
    </row>
    <row r="10405" spans="1:1">
      <c r="A10405"/>
    </row>
    <row r="10406" spans="1:1">
      <c r="A10406"/>
    </row>
    <row r="10407" spans="1:1">
      <c r="A10407"/>
    </row>
    <row r="10408" spans="1:1">
      <c r="A10408"/>
    </row>
    <row r="10409" spans="1:1">
      <c r="A10409"/>
    </row>
    <row r="10410" spans="1:1">
      <c r="A10410"/>
    </row>
    <row r="10411" spans="1:1">
      <c r="A10411"/>
    </row>
    <row r="10412" spans="1:1">
      <c r="A10412"/>
    </row>
    <row r="10413" spans="1:1">
      <c r="A10413"/>
    </row>
    <row r="10414" spans="1:1">
      <c r="A10414"/>
    </row>
    <row r="10415" spans="1:1">
      <c r="A10415"/>
    </row>
    <row r="10416" spans="1:1">
      <c r="A10416"/>
    </row>
    <row r="10417" spans="1:1">
      <c r="A10417"/>
    </row>
    <row r="10418" spans="1:1">
      <c r="A10418"/>
    </row>
    <row r="10419" spans="1:1">
      <c r="A10419"/>
    </row>
    <row r="10420" spans="1:1">
      <c r="A10420"/>
    </row>
    <row r="10421" spans="1:1">
      <c r="A10421"/>
    </row>
    <row r="10422" spans="1:1">
      <c r="A10422"/>
    </row>
    <row r="10423" spans="1:1">
      <c r="A10423"/>
    </row>
    <row r="10424" spans="1:1">
      <c r="A10424"/>
    </row>
    <row r="10425" spans="1:1">
      <c r="A10425"/>
    </row>
    <row r="10426" spans="1:1">
      <c r="A10426"/>
    </row>
    <row r="10427" spans="1:1">
      <c r="A10427"/>
    </row>
    <row r="10428" spans="1:1">
      <c r="A10428"/>
    </row>
    <row r="10429" spans="1:1">
      <c r="A10429"/>
    </row>
    <row r="10430" spans="1:1">
      <c r="A10430"/>
    </row>
    <row r="10431" spans="1:1">
      <c r="A10431"/>
    </row>
    <row r="10432" spans="1:1">
      <c r="A10432"/>
    </row>
    <row r="10433" spans="1:1">
      <c r="A10433"/>
    </row>
    <row r="10434" spans="1:1">
      <c r="A10434"/>
    </row>
    <row r="10435" spans="1:1">
      <c r="A10435"/>
    </row>
    <row r="10436" spans="1:1">
      <c r="A10436"/>
    </row>
    <row r="10437" spans="1:1">
      <c r="A10437"/>
    </row>
    <row r="10438" spans="1:1">
      <c r="A10438"/>
    </row>
    <row r="10439" spans="1:1">
      <c r="A10439"/>
    </row>
    <row r="10440" spans="1:1">
      <c r="A10440"/>
    </row>
    <row r="10441" spans="1:1">
      <c r="A10441"/>
    </row>
    <row r="10442" spans="1:1">
      <c r="A10442"/>
    </row>
    <row r="10443" spans="1:1">
      <c r="A10443"/>
    </row>
    <row r="10444" spans="1:1">
      <c r="A10444"/>
    </row>
    <row r="10445" spans="1:1">
      <c r="A10445"/>
    </row>
    <row r="10446" spans="1:1">
      <c r="A10446"/>
    </row>
    <row r="10447" spans="1:1">
      <c r="A10447"/>
    </row>
    <row r="10448" spans="1:1">
      <c r="A10448"/>
    </row>
    <row r="10449" spans="1:1">
      <c r="A10449"/>
    </row>
    <row r="10450" spans="1:1">
      <c r="A10450"/>
    </row>
    <row r="10451" spans="1:1">
      <c r="A10451"/>
    </row>
    <row r="10452" spans="1:1">
      <c r="A10452"/>
    </row>
    <row r="10453" spans="1:1">
      <c r="A10453"/>
    </row>
    <row r="10454" spans="1:1">
      <c r="A10454"/>
    </row>
    <row r="10455" spans="1:1">
      <c r="A10455"/>
    </row>
    <row r="10456" spans="1:1">
      <c r="A10456"/>
    </row>
    <row r="10457" spans="1:1">
      <c r="A10457"/>
    </row>
    <row r="10458" spans="1:1">
      <c r="A10458"/>
    </row>
    <row r="10459" spans="1:1">
      <c r="A10459"/>
    </row>
    <row r="10460" spans="1:1">
      <c r="A10460"/>
    </row>
    <row r="10461" spans="1:1">
      <c r="A10461"/>
    </row>
    <row r="10462" spans="1:1">
      <c r="A10462"/>
    </row>
    <row r="10463" spans="1:1">
      <c r="A10463"/>
    </row>
    <row r="10464" spans="1:1">
      <c r="A10464"/>
    </row>
    <row r="10465" spans="1:1">
      <c r="A10465"/>
    </row>
    <row r="10466" spans="1:1">
      <c r="A10466"/>
    </row>
    <row r="10467" spans="1:1">
      <c r="A10467"/>
    </row>
    <row r="10468" spans="1:1">
      <c r="A10468"/>
    </row>
    <row r="10469" spans="1:1">
      <c r="A10469"/>
    </row>
    <row r="10470" spans="1:1">
      <c r="A10470"/>
    </row>
    <row r="10471" spans="1:1">
      <c r="A10471"/>
    </row>
    <row r="10472" spans="1:1">
      <c r="A10472"/>
    </row>
    <row r="10473" spans="1:1">
      <c r="A10473"/>
    </row>
    <row r="10474" spans="1:1">
      <c r="A10474"/>
    </row>
    <row r="10475" spans="1:1">
      <c r="A10475"/>
    </row>
    <row r="10476" spans="1:1">
      <c r="A10476"/>
    </row>
    <row r="10477" spans="1:1">
      <c r="A10477"/>
    </row>
    <row r="10478" spans="1:1">
      <c r="A10478"/>
    </row>
    <row r="10479" spans="1:1">
      <c r="A10479"/>
    </row>
    <row r="10480" spans="1:1">
      <c r="A10480"/>
    </row>
    <row r="10481" spans="1:1">
      <c r="A10481"/>
    </row>
    <row r="10482" spans="1:1">
      <c r="A10482"/>
    </row>
    <row r="10483" spans="1:1">
      <c r="A10483"/>
    </row>
    <row r="10484" spans="1:1">
      <c r="A10484"/>
    </row>
    <row r="10485" spans="1:1">
      <c r="A10485"/>
    </row>
    <row r="10486" spans="1:1">
      <c r="A10486"/>
    </row>
    <row r="10487" spans="1:1">
      <c r="A10487"/>
    </row>
    <row r="10488" spans="1:1">
      <c r="A10488"/>
    </row>
    <row r="10489" spans="1:1">
      <c r="A10489"/>
    </row>
    <row r="10490" spans="1:1">
      <c r="A10490"/>
    </row>
    <row r="10491" spans="1:1">
      <c r="A10491"/>
    </row>
    <row r="10492" spans="1:1">
      <c r="A10492"/>
    </row>
    <row r="10493" spans="1:1">
      <c r="A10493"/>
    </row>
    <row r="10494" spans="1:1">
      <c r="A10494"/>
    </row>
    <row r="10495" spans="1:1">
      <c r="A10495"/>
    </row>
    <row r="10496" spans="1:1">
      <c r="A10496"/>
    </row>
    <row r="10497" spans="1:1">
      <c r="A10497"/>
    </row>
    <row r="10498" spans="1:1">
      <c r="A10498"/>
    </row>
    <row r="10499" spans="1:1">
      <c r="A10499"/>
    </row>
    <row r="10500" spans="1:1">
      <c r="A10500"/>
    </row>
    <row r="10501" spans="1:1">
      <c r="A10501"/>
    </row>
    <row r="10502" spans="1:1">
      <c r="A10502"/>
    </row>
    <row r="10503" spans="1:1">
      <c r="A10503"/>
    </row>
    <row r="10504" spans="1:1">
      <c r="A10504"/>
    </row>
    <row r="10505" spans="1:1">
      <c r="A10505"/>
    </row>
    <row r="10506" spans="1:1">
      <c r="A10506"/>
    </row>
    <row r="10507" spans="1:1">
      <c r="A10507"/>
    </row>
    <row r="10508" spans="1:1">
      <c r="A10508"/>
    </row>
    <row r="10509" spans="1:1">
      <c r="A10509"/>
    </row>
    <row r="10510" spans="1:1">
      <c r="A10510"/>
    </row>
    <row r="10511" spans="1:1">
      <c r="A10511"/>
    </row>
    <row r="10512" spans="1:1">
      <c r="A10512"/>
    </row>
    <row r="10513" spans="1:1">
      <c r="A10513"/>
    </row>
    <row r="10514" spans="1:1">
      <c r="A10514"/>
    </row>
    <row r="10515" spans="1:1">
      <c r="A10515"/>
    </row>
    <row r="10516" spans="1:1">
      <c r="A10516"/>
    </row>
    <row r="10517" spans="1:1">
      <c r="A10517"/>
    </row>
    <row r="10518" spans="1:1">
      <c r="A10518"/>
    </row>
    <row r="10519" spans="1:1">
      <c r="A10519"/>
    </row>
    <row r="10520" spans="1:1">
      <c r="A10520"/>
    </row>
    <row r="10521" spans="1:1">
      <c r="A10521"/>
    </row>
    <row r="10522" spans="1:1">
      <c r="A10522"/>
    </row>
    <row r="10523" spans="1:1">
      <c r="A10523"/>
    </row>
    <row r="10524" spans="1:1">
      <c r="A10524"/>
    </row>
    <row r="10525" spans="1:1">
      <c r="A10525"/>
    </row>
    <row r="10526" spans="1:1">
      <c r="A10526"/>
    </row>
    <row r="10527" spans="1:1">
      <c r="A10527"/>
    </row>
    <row r="10528" spans="1:1">
      <c r="A10528"/>
    </row>
    <row r="10529" spans="1:1">
      <c r="A10529"/>
    </row>
    <row r="10530" spans="1:1">
      <c r="A10530"/>
    </row>
    <row r="10531" spans="1:1">
      <c r="A10531"/>
    </row>
    <row r="10532" spans="1:1">
      <c r="A10532"/>
    </row>
    <row r="10533" spans="1:1">
      <c r="A10533"/>
    </row>
    <row r="10534" spans="1:1">
      <c r="A10534"/>
    </row>
    <row r="10535" spans="1:1">
      <c r="A10535"/>
    </row>
    <row r="10536" spans="1:1">
      <c r="A10536"/>
    </row>
    <row r="10537" spans="1:1">
      <c r="A10537"/>
    </row>
    <row r="10538" spans="1:1">
      <c r="A10538"/>
    </row>
    <row r="10539" spans="1:1">
      <c r="A10539"/>
    </row>
    <row r="10540" spans="1:1">
      <c r="A10540"/>
    </row>
    <row r="10541" spans="1:1">
      <c r="A10541"/>
    </row>
    <row r="10542" spans="1:1">
      <c r="A10542"/>
    </row>
    <row r="10543" spans="1:1">
      <c r="A10543"/>
    </row>
    <row r="10544" spans="1:1">
      <c r="A10544"/>
    </row>
    <row r="10545" spans="1:1">
      <c r="A10545"/>
    </row>
    <row r="10546" spans="1:1">
      <c r="A10546"/>
    </row>
    <row r="10547" spans="1:1">
      <c r="A10547"/>
    </row>
    <row r="10548" spans="1:1">
      <c r="A10548"/>
    </row>
    <row r="10549" spans="1:1">
      <c r="A10549"/>
    </row>
    <row r="10550" spans="1:1">
      <c r="A10550"/>
    </row>
    <row r="10551" spans="1:1">
      <c r="A10551"/>
    </row>
    <row r="10552" spans="1:1">
      <c r="A10552"/>
    </row>
    <row r="10553" spans="1:1">
      <c r="A10553"/>
    </row>
    <row r="10554" spans="1:1">
      <c r="A10554"/>
    </row>
    <row r="10555" spans="1:1">
      <c r="A10555"/>
    </row>
    <row r="10556" spans="1:1">
      <c r="A10556"/>
    </row>
    <row r="10557" spans="1:1">
      <c r="A10557"/>
    </row>
    <row r="10558" spans="1:1">
      <c r="A10558"/>
    </row>
    <row r="10559" spans="1:1">
      <c r="A10559"/>
    </row>
    <row r="10560" spans="1:1">
      <c r="A10560"/>
    </row>
    <row r="10561" spans="1:1">
      <c r="A10561"/>
    </row>
    <row r="10562" spans="1:1">
      <c r="A10562"/>
    </row>
    <row r="10563" spans="1:1">
      <c r="A10563"/>
    </row>
    <row r="10564" spans="1:1">
      <c r="A10564"/>
    </row>
    <row r="10565" spans="1:1">
      <c r="A10565"/>
    </row>
    <row r="10566" spans="1:1">
      <c r="A10566"/>
    </row>
    <row r="10567" spans="1:1">
      <c r="A10567"/>
    </row>
    <row r="10568" spans="1:1">
      <c r="A10568"/>
    </row>
    <row r="10569" spans="1:1">
      <c r="A10569"/>
    </row>
    <row r="10570" spans="1:1">
      <c r="A10570"/>
    </row>
    <row r="10571" spans="1:1">
      <c r="A10571"/>
    </row>
    <row r="10572" spans="1:1">
      <c r="A10572"/>
    </row>
    <row r="10573" spans="1:1">
      <c r="A10573"/>
    </row>
    <row r="10574" spans="1:1">
      <c r="A10574"/>
    </row>
    <row r="10575" spans="1:1">
      <c r="A10575"/>
    </row>
    <row r="10576" spans="1:1">
      <c r="A10576"/>
    </row>
    <row r="10577" spans="1:1">
      <c r="A10577"/>
    </row>
    <row r="10578" spans="1:1">
      <c r="A10578"/>
    </row>
    <row r="10579" spans="1:1">
      <c r="A10579"/>
    </row>
    <row r="10580" spans="1:1">
      <c r="A10580"/>
    </row>
    <row r="10581" spans="1:1">
      <c r="A10581"/>
    </row>
    <row r="10582" spans="1:1">
      <c r="A10582"/>
    </row>
    <row r="10583" spans="1:1">
      <c r="A10583"/>
    </row>
    <row r="10584" spans="1:1">
      <c r="A10584"/>
    </row>
    <row r="10585" spans="1:1">
      <c r="A10585"/>
    </row>
    <row r="10586" spans="1:1">
      <c r="A10586"/>
    </row>
    <row r="10587" spans="1:1">
      <c r="A10587"/>
    </row>
    <row r="10588" spans="1:1">
      <c r="A10588"/>
    </row>
    <row r="10589" spans="1:1">
      <c r="A10589"/>
    </row>
    <row r="10590" spans="1:1">
      <c r="A10590"/>
    </row>
    <row r="10591" spans="1:1">
      <c r="A10591"/>
    </row>
    <row r="10592" spans="1:1">
      <c r="A10592"/>
    </row>
    <row r="10593" spans="1:1">
      <c r="A10593"/>
    </row>
    <row r="10594" spans="1:1">
      <c r="A10594"/>
    </row>
    <row r="10595" spans="1:1">
      <c r="A10595"/>
    </row>
    <row r="10596" spans="1:1">
      <c r="A10596"/>
    </row>
    <row r="10597" spans="1:1">
      <c r="A10597"/>
    </row>
    <row r="10598" spans="1:1">
      <c r="A10598"/>
    </row>
    <row r="10599" spans="1:1">
      <c r="A10599"/>
    </row>
    <row r="10600" spans="1:1">
      <c r="A10600"/>
    </row>
    <row r="10601" spans="1:1">
      <c r="A10601"/>
    </row>
    <row r="10602" spans="1:1">
      <c r="A10602"/>
    </row>
    <row r="10603" spans="1:1">
      <c r="A10603"/>
    </row>
    <row r="10604" spans="1:1">
      <c r="A10604"/>
    </row>
    <row r="10605" spans="1:1">
      <c r="A10605"/>
    </row>
    <row r="10606" spans="1:1">
      <c r="A10606"/>
    </row>
    <row r="10607" spans="1:1">
      <c r="A10607"/>
    </row>
    <row r="10608" spans="1:1">
      <c r="A10608"/>
    </row>
    <row r="10609" spans="1:1">
      <c r="A10609"/>
    </row>
    <row r="10610" spans="1:1">
      <c r="A10610"/>
    </row>
    <row r="10611" spans="1:1">
      <c r="A10611"/>
    </row>
    <row r="10612" spans="1:1">
      <c r="A10612"/>
    </row>
    <row r="10613" spans="1:1">
      <c r="A10613"/>
    </row>
    <row r="10614" spans="1:1">
      <c r="A10614"/>
    </row>
    <row r="10615" spans="1:1">
      <c r="A10615"/>
    </row>
    <row r="10616" spans="1:1">
      <c r="A10616"/>
    </row>
    <row r="10617" spans="1:1">
      <c r="A10617"/>
    </row>
    <row r="10618" spans="1:1">
      <c r="A10618"/>
    </row>
    <row r="10619" spans="1:1">
      <c r="A10619"/>
    </row>
    <row r="10620" spans="1:1">
      <c r="A10620"/>
    </row>
    <row r="10621" spans="1:1">
      <c r="A10621"/>
    </row>
    <row r="10622" spans="1:1">
      <c r="A10622"/>
    </row>
    <row r="10623" spans="1:1">
      <c r="A10623"/>
    </row>
    <row r="10624" spans="1:1">
      <c r="A10624"/>
    </row>
    <row r="10625" spans="1:1">
      <c r="A10625"/>
    </row>
    <row r="10626" spans="1:1">
      <c r="A10626"/>
    </row>
    <row r="10627" spans="1:1">
      <c r="A10627"/>
    </row>
    <row r="10628" spans="1:1">
      <c r="A10628"/>
    </row>
    <row r="10629" spans="1:1">
      <c r="A10629"/>
    </row>
    <row r="10630" spans="1:1">
      <c r="A10630"/>
    </row>
    <row r="10631" spans="1:1">
      <c r="A10631"/>
    </row>
    <row r="10632" spans="1:1">
      <c r="A10632"/>
    </row>
    <row r="10633" spans="1:1">
      <c r="A10633"/>
    </row>
    <row r="10634" spans="1:1">
      <c r="A10634"/>
    </row>
    <row r="10635" spans="1:1">
      <c r="A10635"/>
    </row>
    <row r="10636" spans="1:1">
      <c r="A10636"/>
    </row>
    <row r="10637" spans="1:1">
      <c r="A10637"/>
    </row>
    <row r="10638" spans="1:1">
      <c r="A10638"/>
    </row>
    <row r="10639" spans="1:1">
      <c r="A10639"/>
    </row>
    <row r="10640" spans="1:1">
      <c r="A10640"/>
    </row>
    <row r="10641" spans="1:1">
      <c r="A10641"/>
    </row>
    <row r="10642" spans="1:1">
      <c r="A10642"/>
    </row>
    <row r="10643" spans="1:1">
      <c r="A10643"/>
    </row>
    <row r="10644" spans="1:1">
      <c r="A10644"/>
    </row>
    <row r="10645" spans="1:1">
      <c r="A10645"/>
    </row>
    <row r="10646" spans="1:1">
      <c r="A10646"/>
    </row>
    <row r="10647" spans="1:1">
      <c r="A10647"/>
    </row>
    <row r="10648" spans="1:1">
      <c r="A10648"/>
    </row>
    <row r="10649" spans="1:1">
      <c r="A10649"/>
    </row>
    <row r="10650" spans="1:1">
      <c r="A10650"/>
    </row>
    <row r="10651" spans="1:1">
      <c r="A10651"/>
    </row>
    <row r="10652" spans="1:1">
      <c r="A10652"/>
    </row>
    <row r="10653" spans="1:1">
      <c r="A10653"/>
    </row>
    <row r="10654" spans="1:1">
      <c r="A10654"/>
    </row>
    <row r="10655" spans="1:1">
      <c r="A10655"/>
    </row>
    <row r="10656" spans="1:1">
      <c r="A10656"/>
    </row>
    <row r="10657" spans="1:1">
      <c r="A10657"/>
    </row>
    <row r="10658" spans="1:1">
      <c r="A10658"/>
    </row>
    <row r="10659" spans="1:1">
      <c r="A10659"/>
    </row>
    <row r="10660" spans="1:1">
      <c r="A10660"/>
    </row>
    <row r="10661" spans="1:1">
      <c r="A10661"/>
    </row>
    <row r="10662" spans="1:1">
      <c r="A10662"/>
    </row>
    <row r="10663" spans="1:1">
      <c r="A10663"/>
    </row>
    <row r="10664" spans="1:1">
      <c r="A10664"/>
    </row>
    <row r="10665" spans="1:1">
      <c r="A10665"/>
    </row>
    <row r="10666" spans="1:1">
      <c r="A10666"/>
    </row>
    <row r="10667" spans="1:1">
      <c r="A10667"/>
    </row>
    <row r="10668" spans="1:1">
      <c r="A10668"/>
    </row>
    <row r="10669" spans="1:1">
      <c r="A10669"/>
    </row>
    <row r="10670" spans="1:1">
      <c r="A10670"/>
    </row>
    <row r="10671" spans="1:1">
      <c r="A10671"/>
    </row>
    <row r="10672" spans="1:1">
      <c r="A10672"/>
    </row>
    <row r="10673" spans="1:1">
      <c r="A10673"/>
    </row>
    <row r="10674" spans="1:1">
      <c r="A10674"/>
    </row>
    <row r="10675" spans="1:1">
      <c r="A10675"/>
    </row>
    <row r="10676" spans="1:1">
      <c r="A10676"/>
    </row>
    <row r="10677" spans="1:1">
      <c r="A10677"/>
    </row>
    <row r="10678" spans="1:1">
      <c r="A10678"/>
    </row>
    <row r="10679" spans="1:1">
      <c r="A10679"/>
    </row>
    <row r="10680" spans="1:1">
      <c r="A10680"/>
    </row>
    <row r="10681" spans="1:1">
      <c r="A10681"/>
    </row>
    <row r="10682" spans="1:1">
      <c r="A10682"/>
    </row>
    <row r="10683" spans="1:1">
      <c r="A10683"/>
    </row>
    <row r="10684" spans="1:1">
      <c r="A10684"/>
    </row>
    <row r="10685" spans="1:1">
      <c r="A10685"/>
    </row>
    <row r="10686" spans="1:1">
      <c r="A10686"/>
    </row>
    <row r="10687" spans="1:1">
      <c r="A10687"/>
    </row>
    <row r="10688" spans="1:1">
      <c r="A10688"/>
    </row>
    <row r="10689" spans="1:1">
      <c r="A10689"/>
    </row>
    <row r="10690" spans="1:1">
      <c r="A10690"/>
    </row>
    <row r="10691" spans="1:1">
      <c r="A10691"/>
    </row>
    <row r="10692" spans="1:1">
      <c r="A10692"/>
    </row>
    <row r="10693" spans="1:1">
      <c r="A10693"/>
    </row>
    <row r="10694" spans="1:1">
      <c r="A10694"/>
    </row>
    <row r="10695" spans="1:1">
      <c r="A10695"/>
    </row>
    <row r="10696" spans="1:1">
      <c r="A10696"/>
    </row>
    <row r="10697" spans="1:1">
      <c r="A10697"/>
    </row>
    <row r="10698" spans="1:1">
      <c r="A10698"/>
    </row>
    <row r="10699" spans="1:1">
      <c r="A10699"/>
    </row>
    <row r="10700" spans="1:1">
      <c r="A10700"/>
    </row>
    <row r="10701" spans="1:1">
      <c r="A10701"/>
    </row>
    <row r="10702" spans="1:1">
      <c r="A10702"/>
    </row>
    <row r="10703" spans="1:1">
      <c r="A10703"/>
    </row>
    <row r="10704" spans="1:1">
      <c r="A10704"/>
    </row>
    <row r="10705" spans="1:1">
      <c r="A10705"/>
    </row>
    <row r="10706" spans="1:1">
      <c r="A10706"/>
    </row>
    <row r="10707" spans="1:1">
      <c r="A10707"/>
    </row>
    <row r="10708" spans="1:1">
      <c r="A10708"/>
    </row>
    <row r="10709" spans="1:1">
      <c r="A10709"/>
    </row>
    <row r="10710" spans="1:1">
      <c r="A10710"/>
    </row>
    <row r="10711" spans="1:1">
      <c r="A10711"/>
    </row>
    <row r="10712" spans="1:1">
      <c r="A10712"/>
    </row>
    <row r="10713" spans="1:1">
      <c r="A10713"/>
    </row>
    <row r="10714" spans="1:1">
      <c r="A10714"/>
    </row>
    <row r="10715" spans="1:1">
      <c r="A10715"/>
    </row>
    <row r="10716" spans="1:1">
      <c r="A10716"/>
    </row>
    <row r="10717" spans="1:1">
      <c r="A10717"/>
    </row>
    <row r="10718" spans="1:1">
      <c r="A10718"/>
    </row>
    <row r="10719" spans="1:1">
      <c r="A10719"/>
    </row>
    <row r="10720" spans="1:1">
      <c r="A10720"/>
    </row>
    <row r="10721" spans="1:1">
      <c r="A10721"/>
    </row>
    <row r="10722" spans="1:1">
      <c r="A10722"/>
    </row>
    <row r="10723" spans="1:1">
      <c r="A10723"/>
    </row>
    <row r="10724" spans="1:1">
      <c r="A10724"/>
    </row>
    <row r="10725" spans="1:1">
      <c r="A10725"/>
    </row>
    <row r="10726" spans="1:1">
      <c r="A10726"/>
    </row>
    <row r="10727" spans="1:1">
      <c r="A10727"/>
    </row>
    <row r="10728" spans="1:1">
      <c r="A10728"/>
    </row>
    <row r="10729" spans="1:1">
      <c r="A10729"/>
    </row>
    <row r="10730" spans="1:1">
      <c r="A10730"/>
    </row>
    <row r="10731" spans="1:1">
      <c r="A10731"/>
    </row>
    <row r="10732" spans="1:1">
      <c r="A10732"/>
    </row>
    <row r="10733" spans="1:1">
      <c r="A10733"/>
    </row>
    <row r="10734" spans="1:1">
      <c r="A10734"/>
    </row>
    <row r="10735" spans="1:1">
      <c r="A10735"/>
    </row>
    <row r="10736" spans="1:1">
      <c r="A10736"/>
    </row>
    <row r="10737" spans="1:1">
      <c r="A10737"/>
    </row>
    <row r="10738" spans="1:1">
      <c r="A10738"/>
    </row>
    <row r="10739" spans="1:1">
      <c r="A10739"/>
    </row>
    <row r="10740" spans="1:1">
      <c r="A10740"/>
    </row>
    <row r="10741" spans="1:1">
      <c r="A10741"/>
    </row>
    <row r="10742" spans="1:1">
      <c r="A10742"/>
    </row>
    <row r="10743" spans="1:1">
      <c r="A10743"/>
    </row>
    <row r="10744" spans="1:1">
      <c r="A10744"/>
    </row>
    <row r="10745" spans="1:1">
      <c r="A10745"/>
    </row>
    <row r="10746" spans="1:1">
      <c r="A10746"/>
    </row>
    <row r="10747" spans="1:1">
      <c r="A10747"/>
    </row>
    <row r="10748" spans="1:1">
      <c r="A10748"/>
    </row>
    <row r="10749" spans="1:1">
      <c r="A10749"/>
    </row>
    <row r="10750" spans="1:1">
      <c r="A10750"/>
    </row>
    <row r="10751" spans="1:1">
      <c r="A10751"/>
    </row>
    <row r="10752" spans="1:1">
      <c r="A10752"/>
    </row>
    <row r="10753" spans="1:1">
      <c r="A10753"/>
    </row>
    <row r="10754" spans="1:1">
      <c r="A10754"/>
    </row>
    <row r="10755" spans="1:1">
      <c r="A10755"/>
    </row>
    <row r="10756" spans="1:1">
      <c r="A10756"/>
    </row>
    <row r="10757" spans="1:1">
      <c r="A10757"/>
    </row>
    <row r="10758" spans="1:1">
      <c r="A10758"/>
    </row>
    <row r="10759" spans="1:1">
      <c r="A10759"/>
    </row>
    <row r="10760" spans="1:1">
      <c r="A10760"/>
    </row>
    <row r="10761" spans="1:1">
      <c r="A10761"/>
    </row>
    <row r="10762" spans="1:1">
      <c r="A10762"/>
    </row>
    <row r="10763" spans="1:1">
      <c r="A10763"/>
    </row>
    <row r="10764" spans="1:1">
      <c r="A10764"/>
    </row>
    <row r="10765" spans="1:1">
      <c r="A10765"/>
    </row>
    <row r="10766" spans="1:1">
      <c r="A10766"/>
    </row>
    <row r="10767" spans="1:1">
      <c r="A10767"/>
    </row>
    <row r="10768" spans="1:1">
      <c r="A10768"/>
    </row>
    <row r="10769" spans="1:1">
      <c r="A10769"/>
    </row>
    <row r="10770" spans="1:1">
      <c r="A10770"/>
    </row>
    <row r="10771" spans="1:1">
      <c r="A10771"/>
    </row>
    <row r="10772" spans="1:1">
      <c r="A10772"/>
    </row>
    <row r="10773" spans="1:1">
      <c r="A10773"/>
    </row>
    <row r="10774" spans="1:1">
      <c r="A10774"/>
    </row>
    <row r="10775" spans="1:1">
      <c r="A10775"/>
    </row>
    <row r="10776" spans="1:1">
      <c r="A10776"/>
    </row>
    <row r="10777" spans="1:1">
      <c r="A10777"/>
    </row>
    <row r="10778" spans="1:1">
      <c r="A10778"/>
    </row>
    <row r="10779" spans="1:1">
      <c r="A10779"/>
    </row>
    <row r="10780" spans="1:1">
      <c r="A10780"/>
    </row>
    <row r="10781" spans="1:1">
      <c r="A10781"/>
    </row>
    <row r="10782" spans="1:1">
      <c r="A10782"/>
    </row>
    <row r="10783" spans="1:1">
      <c r="A10783"/>
    </row>
    <row r="10784" spans="1:1">
      <c r="A10784"/>
    </row>
    <row r="10785" spans="1:1">
      <c r="A10785"/>
    </row>
    <row r="10786" spans="1:1">
      <c r="A10786"/>
    </row>
    <row r="10787" spans="1:1">
      <c r="A10787"/>
    </row>
    <row r="10788" spans="1:1">
      <c r="A10788"/>
    </row>
    <row r="10789" spans="1:1">
      <c r="A10789"/>
    </row>
    <row r="10790" spans="1:1">
      <c r="A10790"/>
    </row>
    <row r="10791" spans="1:1">
      <c r="A10791"/>
    </row>
    <row r="10792" spans="1:1">
      <c r="A10792"/>
    </row>
    <row r="10793" spans="1:1">
      <c r="A10793"/>
    </row>
    <row r="10794" spans="1:1">
      <c r="A10794"/>
    </row>
    <row r="10795" spans="1:1">
      <c r="A10795"/>
    </row>
    <row r="10796" spans="1:1">
      <c r="A10796"/>
    </row>
    <row r="10797" spans="1:1">
      <c r="A10797"/>
    </row>
    <row r="10798" spans="1:1">
      <c r="A10798"/>
    </row>
    <row r="10799" spans="1:1">
      <c r="A10799"/>
    </row>
    <row r="10800" spans="1:1">
      <c r="A10800"/>
    </row>
    <row r="10801" spans="1:1">
      <c r="A10801"/>
    </row>
    <row r="10802" spans="1:1">
      <c r="A10802"/>
    </row>
    <row r="10803" spans="1:1">
      <c r="A10803"/>
    </row>
    <row r="10804" spans="1:1">
      <c r="A10804"/>
    </row>
    <row r="10805" spans="1:1">
      <c r="A10805"/>
    </row>
    <row r="10806" spans="1:1">
      <c r="A10806"/>
    </row>
    <row r="10807" spans="1:1">
      <c r="A10807"/>
    </row>
    <row r="10808" spans="1:1">
      <c r="A10808"/>
    </row>
    <row r="10809" spans="1:1">
      <c r="A10809"/>
    </row>
    <row r="10810" spans="1:1">
      <c r="A10810"/>
    </row>
    <row r="10811" spans="1:1">
      <c r="A10811"/>
    </row>
    <row r="10812" spans="1:1">
      <c r="A10812"/>
    </row>
    <row r="10813" spans="1:1">
      <c r="A10813"/>
    </row>
    <row r="10814" spans="1:1">
      <c r="A10814"/>
    </row>
    <row r="10815" spans="1:1">
      <c r="A10815"/>
    </row>
    <row r="10816" spans="1:1">
      <c r="A10816"/>
    </row>
    <row r="10817" spans="1:1">
      <c r="A10817"/>
    </row>
    <row r="10818" spans="1:1">
      <c r="A10818"/>
    </row>
    <row r="10819" spans="1:1">
      <c r="A10819"/>
    </row>
    <row r="10820" spans="1:1">
      <c r="A10820"/>
    </row>
    <row r="10821" spans="1:1">
      <c r="A10821"/>
    </row>
    <row r="10822" spans="1:1">
      <c r="A10822"/>
    </row>
    <row r="10823" spans="1:1">
      <c r="A10823"/>
    </row>
    <row r="10824" spans="1:1">
      <c r="A10824"/>
    </row>
    <row r="10825" spans="1:1">
      <c r="A10825"/>
    </row>
    <row r="10826" spans="1:1">
      <c r="A10826"/>
    </row>
    <row r="10827" spans="1:1">
      <c r="A10827"/>
    </row>
    <row r="10828" spans="1:1">
      <c r="A10828"/>
    </row>
    <row r="10829" spans="1:1">
      <c r="A10829"/>
    </row>
    <row r="10830" spans="1:1">
      <c r="A10830"/>
    </row>
    <row r="10831" spans="1:1">
      <c r="A10831"/>
    </row>
    <row r="10832" spans="1:1">
      <c r="A10832"/>
    </row>
    <row r="10833" spans="1:1">
      <c r="A10833"/>
    </row>
    <row r="10834" spans="1:1">
      <c r="A10834"/>
    </row>
    <row r="10835" spans="1:1">
      <c r="A10835"/>
    </row>
    <row r="10836" spans="1:1">
      <c r="A10836"/>
    </row>
    <row r="10837" spans="1:1">
      <c r="A10837"/>
    </row>
    <row r="10838" spans="1:1">
      <c r="A10838"/>
    </row>
    <row r="10839" spans="1:1">
      <c r="A10839"/>
    </row>
    <row r="10840" spans="1:1">
      <c r="A10840"/>
    </row>
    <row r="10841" spans="1:1">
      <c r="A10841"/>
    </row>
    <row r="10842" spans="1:1">
      <c r="A10842"/>
    </row>
    <row r="10843" spans="1:1">
      <c r="A10843"/>
    </row>
    <row r="10844" spans="1:1">
      <c r="A10844"/>
    </row>
    <row r="10845" spans="1:1">
      <c r="A10845"/>
    </row>
    <row r="10846" spans="1:1">
      <c r="A10846"/>
    </row>
    <row r="10847" spans="1:1">
      <c r="A10847"/>
    </row>
    <row r="10848" spans="1:1">
      <c r="A10848"/>
    </row>
    <row r="10849" spans="1:1">
      <c r="A10849"/>
    </row>
    <row r="10850" spans="1:1">
      <c r="A10850"/>
    </row>
    <row r="10851" spans="1:1">
      <c r="A10851"/>
    </row>
    <row r="10852" spans="1:1">
      <c r="A10852"/>
    </row>
    <row r="10853" spans="1:1">
      <c r="A10853"/>
    </row>
    <row r="10854" spans="1:1">
      <c r="A10854"/>
    </row>
    <row r="10855" spans="1:1">
      <c r="A10855"/>
    </row>
    <row r="10856" spans="1:1">
      <c r="A10856"/>
    </row>
    <row r="10857" spans="1:1">
      <c r="A10857"/>
    </row>
    <row r="10858" spans="1:1">
      <c r="A10858"/>
    </row>
    <row r="10859" spans="1:1">
      <c r="A10859"/>
    </row>
    <row r="10860" spans="1:1">
      <c r="A10860"/>
    </row>
    <row r="10861" spans="1:1">
      <c r="A10861"/>
    </row>
    <row r="10862" spans="1:1">
      <c r="A10862"/>
    </row>
    <row r="10863" spans="1:1">
      <c r="A10863"/>
    </row>
    <row r="10864" spans="1:1">
      <c r="A10864"/>
    </row>
    <row r="10865" spans="1:1">
      <c r="A10865"/>
    </row>
    <row r="10866" spans="1:1">
      <c r="A10866"/>
    </row>
    <row r="10867" spans="1:1">
      <c r="A10867"/>
    </row>
    <row r="10868" spans="1:1">
      <c r="A10868"/>
    </row>
    <row r="10869" spans="1:1">
      <c r="A10869"/>
    </row>
    <row r="10870" spans="1:1">
      <c r="A10870"/>
    </row>
    <row r="10871" spans="1:1">
      <c r="A10871"/>
    </row>
    <row r="10872" spans="1:1">
      <c r="A10872"/>
    </row>
    <row r="10873" spans="1:1">
      <c r="A10873"/>
    </row>
    <row r="10874" spans="1:1">
      <c r="A10874"/>
    </row>
    <row r="10875" spans="1:1">
      <c r="A10875"/>
    </row>
    <row r="10876" spans="1:1">
      <c r="A10876"/>
    </row>
    <row r="10877" spans="1:1">
      <c r="A10877"/>
    </row>
    <row r="10878" spans="1:1">
      <c r="A10878"/>
    </row>
    <row r="10879" spans="1:1">
      <c r="A10879"/>
    </row>
    <row r="10880" spans="1:1">
      <c r="A10880"/>
    </row>
    <row r="10881" spans="1:1">
      <c r="A10881"/>
    </row>
    <row r="10882" spans="1:1">
      <c r="A10882"/>
    </row>
    <row r="10883" spans="1:1">
      <c r="A10883"/>
    </row>
    <row r="10884" spans="1:1">
      <c r="A10884"/>
    </row>
    <row r="10885" spans="1:1">
      <c r="A10885"/>
    </row>
    <row r="10886" spans="1:1">
      <c r="A10886"/>
    </row>
    <row r="10887" spans="1:1">
      <c r="A10887"/>
    </row>
    <row r="10888" spans="1:1">
      <c r="A10888"/>
    </row>
    <row r="10889" spans="1:1">
      <c r="A10889"/>
    </row>
    <row r="10890" spans="1:1">
      <c r="A10890"/>
    </row>
    <row r="10891" spans="1:1">
      <c r="A10891"/>
    </row>
    <row r="10892" spans="1:1">
      <c r="A10892"/>
    </row>
    <row r="10893" spans="1:1">
      <c r="A10893"/>
    </row>
    <row r="10894" spans="1:1">
      <c r="A10894"/>
    </row>
    <row r="10895" spans="1:1">
      <c r="A10895"/>
    </row>
    <row r="10896" spans="1:1">
      <c r="A10896"/>
    </row>
    <row r="10897" spans="1:1">
      <c r="A10897"/>
    </row>
    <row r="10898" spans="1:1">
      <c r="A10898"/>
    </row>
    <row r="10899" spans="1:1">
      <c r="A10899"/>
    </row>
    <row r="10900" spans="1:1">
      <c r="A10900"/>
    </row>
    <row r="10901" spans="1:1">
      <c r="A10901"/>
    </row>
    <row r="10902" spans="1:1">
      <c r="A10902"/>
    </row>
    <row r="10903" spans="1:1">
      <c r="A10903"/>
    </row>
    <row r="10904" spans="1:1">
      <c r="A10904"/>
    </row>
    <row r="10905" spans="1:1">
      <c r="A10905"/>
    </row>
    <row r="10906" spans="1:1">
      <c r="A10906"/>
    </row>
    <row r="10907" spans="1:1">
      <c r="A10907"/>
    </row>
    <row r="10908" spans="1:1">
      <c r="A10908"/>
    </row>
    <row r="10909" spans="1:1">
      <c r="A10909"/>
    </row>
    <row r="10910" spans="1:1">
      <c r="A10910"/>
    </row>
    <row r="10911" spans="1:1">
      <c r="A10911"/>
    </row>
    <row r="10912" spans="1:1">
      <c r="A10912"/>
    </row>
    <row r="10913" spans="1:1">
      <c r="A10913"/>
    </row>
    <row r="10914" spans="1:1">
      <c r="A10914"/>
    </row>
    <row r="10915" spans="1:1">
      <c r="A10915"/>
    </row>
    <row r="10916" spans="1:1">
      <c r="A10916"/>
    </row>
    <row r="10917" spans="1:1">
      <c r="A10917"/>
    </row>
    <row r="10918" spans="1:1">
      <c r="A10918"/>
    </row>
    <row r="10919" spans="1:1">
      <c r="A10919"/>
    </row>
    <row r="10920" spans="1:1">
      <c r="A10920"/>
    </row>
    <row r="10921" spans="1:1">
      <c r="A10921"/>
    </row>
    <row r="10922" spans="1:1">
      <c r="A10922"/>
    </row>
    <row r="10923" spans="1:1">
      <c r="A10923"/>
    </row>
    <row r="10924" spans="1:1">
      <c r="A10924"/>
    </row>
    <row r="10925" spans="1:1">
      <c r="A10925"/>
    </row>
    <row r="10926" spans="1:1">
      <c r="A10926"/>
    </row>
    <row r="10927" spans="1:1">
      <c r="A10927"/>
    </row>
    <row r="10928" spans="1:1">
      <c r="A10928"/>
    </row>
    <row r="10929" spans="1:1">
      <c r="A10929"/>
    </row>
    <row r="10930" spans="1:1">
      <c r="A10930"/>
    </row>
    <row r="10931" spans="1:1">
      <c r="A10931"/>
    </row>
    <row r="10932" spans="1:1">
      <c r="A10932"/>
    </row>
    <row r="10933" spans="1:1">
      <c r="A10933"/>
    </row>
    <row r="10934" spans="1:1">
      <c r="A10934"/>
    </row>
    <row r="10935" spans="1:1">
      <c r="A10935"/>
    </row>
    <row r="10936" spans="1:1">
      <c r="A10936"/>
    </row>
    <row r="10937" spans="1:1">
      <c r="A10937"/>
    </row>
    <row r="10938" spans="1:1">
      <c r="A10938"/>
    </row>
    <row r="10939" spans="1:1">
      <c r="A10939"/>
    </row>
    <row r="10940" spans="1:1">
      <c r="A10940"/>
    </row>
    <row r="10941" spans="1:1">
      <c r="A10941"/>
    </row>
    <row r="10942" spans="1:1">
      <c r="A10942"/>
    </row>
    <row r="10943" spans="1:1">
      <c r="A10943"/>
    </row>
    <row r="10944" spans="1:1">
      <c r="A10944"/>
    </row>
    <row r="10945" spans="1:1">
      <c r="A10945"/>
    </row>
    <row r="10946" spans="1:1">
      <c r="A10946"/>
    </row>
    <row r="10947" spans="1:1">
      <c r="A10947"/>
    </row>
    <row r="10948" spans="1:1">
      <c r="A10948"/>
    </row>
    <row r="10949" spans="1:1">
      <c r="A10949"/>
    </row>
    <row r="10950" spans="1:1">
      <c r="A10950"/>
    </row>
    <row r="10951" spans="1:1">
      <c r="A10951"/>
    </row>
    <row r="10952" spans="1:1">
      <c r="A10952"/>
    </row>
    <row r="10953" spans="1:1">
      <c r="A10953"/>
    </row>
    <row r="10954" spans="1:1">
      <c r="A10954"/>
    </row>
    <row r="10955" spans="1:1">
      <c r="A10955"/>
    </row>
    <row r="10956" spans="1:1">
      <c r="A10956"/>
    </row>
    <row r="10957" spans="1:1">
      <c r="A10957"/>
    </row>
    <row r="10958" spans="1:1">
      <c r="A10958"/>
    </row>
    <row r="10959" spans="1:1">
      <c r="A10959"/>
    </row>
    <row r="10960" spans="1:1">
      <c r="A10960"/>
    </row>
    <row r="10961" spans="1:1">
      <c r="A10961"/>
    </row>
    <row r="10962" spans="1:1">
      <c r="A10962"/>
    </row>
    <row r="10963" spans="1:1">
      <c r="A10963"/>
    </row>
    <row r="10964" spans="1:1">
      <c r="A10964"/>
    </row>
    <row r="10965" spans="1:1">
      <c r="A10965"/>
    </row>
    <row r="10966" spans="1:1">
      <c r="A10966"/>
    </row>
    <row r="10967" spans="1:1">
      <c r="A10967"/>
    </row>
    <row r="10968" spans="1:1">
      <c r="A10968"/>
    </row>
    <row r="10969" spans="1:1">
      <c r="A10969"/>
    </row>
    <row r="10970" spans="1:1">
      <c r="A10970"/>
    </row>
    <row r="10971" spans="1:1">
      <c r="A10971"/>
    </row>
    <row r="10972" spans="1:1">
      <c r="A10972"/>
    </row>
    <row r="10973" spans="1:1">
      <c r="A10973"/>
    </row>
    <row r="10974" spans="1:1">
      <c r="A10974"/>
    </row>
    <row r="10975" spans="1:1">
      <c r="A10975"/>
    </row>
    <row r="10976" spans="1:1">
      <c r="A10976"/>
    </row>
    <row r="10977" spans="1:1">
      <c r="A10977"/>
    </row>
    <row r="10978" spans="1:1">
      <c r="A10978"/>
    </row>
    <row r="10979" spans="1:1">
      <c r="A10979"/>
    </row>
    <row r="10980" spans="1:1">
      <c r="A10980"/>
    </row>
    <row r="10981" spans="1:1">
      <c r="A10981"/>
    </row>
    <row r="10982" spans="1:1">
      <c r="A10982"/>
    </row>
    <row r="10983" spans="1:1">
      <c r="A10983"/>
    </row>
    <row r="10984" spans="1:1">
      <c r="A10984"/>
    </row>
    <row r="10985" spans="1:1">
      <c r="A10985"/>
    </row>
    <row r="10986" spans="1:1">
      <c r="A10986"/>
    </row>
    <row r="10987" spans="1:1">
      <c r="A10987"/>
    </row>
    <row r="10988" spans="1:1">
      <c r="A10988"/>
    </row>
    <row r="10989" spans="1:1">
      <c r="A10989"/>
    </row>
    <row r="10990" spans="1:1">
      <c r="A10990"/>
    </row>
    <row r="10991" spans="1:1">
      <c r="A10991"/>
    </row>
    <row r="10992" spans="1:1">
      <c r="A10992"/>
    </row>
    <row r="10993" spans="1:1">
      <c r="A10993"/>
    </row>
    <row r="10994" spans="1:1">
      <c r="A10994"/>
    </row>
    <row r="10995" spans="1:1">
      <c r="A10995"/>
    </row>
    <row r="10996" spans="1:1">
      <c r="A10996"/>
    </row>
    <row r="10997" spans="1:1">
      <c r="A10997"/>
    </row>
    <row r="10998" spans="1:1">
      <c r="A10998"/>
    </row>
    <row r="10999" spans="1:1">
      <c r="A10999"/>
    </row>
    <row r="11000" spans="1:1">
      <c r="A11000"/>
    </row>
    <row r="11001" spans="1:1">
      <c r="A11001"/>
    </row>
    <row r="11002" spans="1:1">
      <c r="A11002"/>
    </row>
    <row r="11003" spans="1:1">
      <c r="A11003"/>
    </row>
    <row r="11004" spans="1:1">
      <c r="A11004"/>
    </row>
    <row r="11005" spans="1:1">
      <c r="A11005"/>
    </row>
    <row r="11006" spans="1:1">
      <c r="A11006"/>
    </row>
    <row r="11007" spans="1:1">
      <c r="A11007"/>
    </row>
    <row r="11008" spans="1:1">
      <c r="A11008"/>
    </row>
    <row r="11009" spans="1:1">
      <c r="A11009"/>
    </row>
    <row r="11010" spans="1:1">
      <c r="A11010"/>
    </row>
    <row r="11011" spans="1:1">
      <c r="A11011"/>
    </row>
    <row r="11012" spans="1:1">
      <c r="A11012"/>
    </row>
    <row r="11013" spans="1:1">
      <c r="A11013"/>
    </row>
    <row r="11014" spans="1:1">
      <c r="A11014"/>
    </row>
    <row r="11015" spans="1:1">
      <c r="A11015"/>
    </row>
    <row r="11016" spans="1:1">
      <c r="A11016"/>
    </row>
    <row r="11017" spans="1:1">
      <c r="A11017"/>
    </row>
    <row r="11018" spans="1:1">
      <c r="A11018"/>
    </row>
    <row r="11019" spans="1:1">
      <c r="A11019"/>
    </row>
    <row r="11020" spans="1:1">
      <c r="A11020"/>
    </row>
    <row r="11021" spans="1:1">
      <c r="A11021"/>
    </row>
    <row r="11022" spans="1:1">
      <c r="A11022"/>
    </row>
    <row r="11023" spans="1:1">
      <c r="A11023"/>
    </row>
    <row r="11024" spans="1:1">
      <c r="A11024"/>
    </row>
    <row r="11025" spans="1:1">
      <c r="A11025"/>
    </row>
    <row r="11026" spans="1:1">
      <c r="A11026"/>
    </row>
    <row r="11027" spans="1:1">
      <c r="A11027"/>
    </row>
    <row r="11028" spans="1:1">
      <c r="A11028"/>
    </row>
    <row r="11029" spans="1:1">
      <c r="A11029"/>
    </row>
    <row r="11030" spans="1:1">
      <c r="A11030"/>
    </row>
    <row r="11031" spans="1:1">
      <c r="A11031"/>
    </row>
    <row r="11032" spans="1:1">
      <c r="A11032"/>
    </row>
    <row r="11033" spans="1:1">
      <c r="A11033"/>
    </row>
    <row r="11034" spans="1:1">
      <c r="A11034"/>
    </row>
    <row r="11035" spans="1:1">
      <c r="A11035"/>
    </row>
    <row r="11036" spans="1:1">
      <c r="A11036"/>
    </row>
    <row r="11037" spans="1:1">
      <c r="A11037"/>
    </row>
    <row r="11038" spans="1:1">
      <c r="A11038"/>
    </row>
    <row r="11039" spans="1:1">
      <c r="A11039"/>
    </row>
    <row r="11040" spans="1:1">
      <c r="A11040"/>
    </row>
    <row r="11041" spans="1:1">
      <c r="A11041"/>
    </row>
    <row r="11042" spans="1:1">
      <c r="A11042"/>
    </row>
    <row r="11043" spans="1:1">
      <c r="A11043"/>
    </row>
    <row r="11044" spans="1:1">
      <c r="A11044"/>
    </row>
    <row r="11045" spans="1:1">
      <c r="A11045"/>
    </row>
    <row r="11046" spans="1:1">
      <c r="A11046"/>
    </row>
    <row r="11047" spans="1:1">
      <c r="A11047"/>
    </row>
    <row r="11048" spans="1:1">
      <c r="A11048"/>
    </row>
    <row r="11049" spans="1:1">
      <c r="A11049"/>
    </row>
    <row r="11050" spans="1:1">
      <c r="A11050"/>
    </row>
    <row r="11051" spans="1:1">
      <c r="A11051"/>
    </row>
    <row r="11052" spans="1:1">
      <c r="A11052"/>
    </row>
    <row r="11053" spans="1:1">
      <c r="A11053"/>
    </row>
    <row r="11054" spans="1:1">
      <c r="A11054"/>
    </row>
    <row r="11055" spans="1:1">
      <c r="A11055"/>
    </row>
    <row r="11056" spans="1:1">
      <c r="A11056"/>
    </row>
    <row r="11057" spans="1:1">
      <c r="A11057"/>
    </row>
    <row r="11058" spans="1:1">
      <c r="A11058"/>
    </row>
    <row r="11059" spans="1:1">
      <c r="A11059"/>
    </row>
    <row r="11060" spans="1:1">
      <c r="A11060"/>
    </row>
    <row r="11061" spans="1:1">
      <c r="A11061"/>
    </row>
    <row r="11062" spans="1:1">
      <c r="A11062"/>
    </row>
    <row r="11063" spans="1:1">
      <c r="A11063"/>
    </row>
    <row r="11064" spans="1:1">
      <c r="A11064"/>
    </row>
    <row r="11065" spans="1:1">
      <c r="A11065"/>
    </row>
    <row r="11066" spans="1:1">
      <c r="A11066"/>
    </row>
    <row r="11067" spans="1:1">
      <c r="A11067"/>
    </row>
    <row r="11068" spans="1:1">
      <c r="A11068"/>
    </row>
    <row r="11069" spans="1:1">
      <c r="A11069"/>
    </row>
    <row r="11070" spans="1:1">
      <c r="A11070"/>
    </row>
    <row r="11071" spans="1:1">
      <c r="A11071"/>
    </row>
    <row r="11072" spans="1:1">
      <c r="A11072"/>
    </row>
    <row r="11073" spans="1:1">
      <c r="A11073"/>
    </row>
    <row r="11074" spans="1:1">
      <c r="A11074"/>
    </row>
    <row r="11075" spans="1:1">
      <c r="A11075"/>
    </row>
    <row r="11076" spans="1:1">
      <c r="A11076"/>
    </row>
    <row r="11077" spans="1:1">
      <c r="A11077"/>
    </row>
    <row r="11078" spans="1:1">
      <c r="A11078"/>
    </row>
    <row r="11079" spans="1:1">
      <c r="A11079"/>
    </row>
    <row r="11080" spans="1:1">
      <c r="A11080"/>
    </row>
    <row r="11081" spans="1:1">
      <c r="A11081"/>
    </row>
    <row r="11082" spans="1:1">
      <c r="A11082"/>
    </row>
    <row r="11083" spans="1:1">
      <c r="A11083"/>
    </row>
    <row r="11084" spans="1:1">
      <c r="A11084"/>
    </row>
    <row r="11085" spans="1:1">
      <c r="A11085"/>
    </row>
    <row r="11086" spans="1:1">
      <c r="A11086"/>
    </row>
    <row r="11087" spans="1:1">
      <c r="A11087"/>
    </row>
    <row r="11088" spans="1:1">
      <c r="A11088"/>
    </row>
    <row r="11089" spans="1:1">
      <c r="A11089"/>
    </row>
    <row r="11090" spans="1:1">
      <c r="A11090"/>
    </row>
    <row r="11091" spans="1:1">
      <c r="A11091"/>
    </row>
    <row r="11092" spans="1:1">
      <c r="A11092"/>
    </row>
    <row r="11093" spans="1:1">
      <c r="A11093"/>
    </row>
    <row r="11094" spans="1:1">
      <c r="A11094"/>
    </row>
    <row r="11095" spans="1:1">
      <c r="A11095"/>
    </row>
    <row r="11096" spans="1:1">
      <c r="A11096"/>
    </row>
    <row r="11097" spans="1:1">
      <c r="A11097"/>
    </row>
    <row r="11098" spans="1:1">
      <c r="A11098"/>
    </row>
    <row r="11099" spans="1:1">
      <c r="A11099"/>
    </row>
    <row r="11100" spans="1:1">
      <c r="A11100"/>
    </row>
    <row r="11101" spans="1:1">
      <c r="A11101"/>
    </row>
    <row r="11102" spans="1:1">
      <c r="A11102"/>
    </row>
    <row r="11103" spans="1:1">
      <c r="A11103"/>
    </row>
    <row r="11104" spans="1:1">
      <c r="A11104"/>
    </row>
    <row r="11105" spans="1:1">
      <c r="A11105"/>
    </row>
    <row r="11106" spans="1:1">
      <c r="A11106"/>
    </row>
    <row r="11107" spans="1:1">
      <c r="A11107"/>
    </row>
    <row r="11108" spans="1:1">
      <c r="A11108"/>
    </row>
    <row r="11109" spans="1:1">
      <c r="A11109"/>
    </row>
    <row r="11110" spans="1:1">
      <c r="A11110"/>
    </row>
    <row r="11111" spans="1:1">
      <c r="A11111"/>
    </row>
    <row r="11112" spans="1:1">
      <c r="A11112"/>
    </row>
    <row r="11113" spans="1:1">
      <c r="A11113"/>
    </row>
    <row r="11114" spans="1:1">
      <c r="A11114"/>
    </row>
    <row r="11115" spans="1:1">
      <c r="A11115"/>
    </row>
    <row r="11116" spans="1:1">
      <c r="A11116"/>
    </row>
    <row r="11117" spans="1:1">
      <c r="A11117"/>
    </row>
    <row r="11118" spans="1:1">
      <c r="A11118"/>
    </row>
    <row r="11119" spans="1:1">
      <c r="A11119"/>
    </row>
    <row r="11120" spans="1:1">
      <c r="A11120"/>
    </row>
    <row r="11121" spans="1:1">
      <c r="A11121"/>
    </row>
    <row r="11122" spans="1:1">
      <c r="A11122"/>
    </row>
    <row r="11123" spans="1:1">
      <c r="A11123"/>
    </row>
    <row r="11124" spans="1:1">
      <c r="A11124"/>
    </row>
    <row r="11125" spans="1:1">
      <c r="A11125"/>
    </row>
    <row r="11126" spans="1:1">
      <c r="A11126"/>
    </row>
    <row r="11127" spans="1:1">
      <c r="A11127"/>
    </row>
    <row r="11128" spans="1:1">
      <c r="A11128"/>
    </row>
    <row r="11129" spans="1:1">
      <c r="A11129"/>
    </row>
    <row r="11130" spans="1:1">
      <c r="A11130"/>
    </row>
    <row r="11131" spans="1:1">
      <c r="A11131"/>
    </row>
    <row r="11132" spans="1:1">
      <c r="A11132"/>
    </row>
    <row r="11133" spans="1:1">
      <c r="A11133"/>
    </row>
    <row r="11134" spans="1:1">
      <c r="A11134"/>
    </row>
    <row r="11135" spans="1:1">
      <c r="A11135"/>
    </row>
    <row r="11136" spans="1:1">
      <c r="A11136"/>
    </row>
    <row r="11137" spans="1:1">
      <c r="A11137"/>
    </row>
    <row r="11138" spans="1:1">
      <c r="A11138"/>
    </row>
    <row r="11139" spans="1:1">
      <c r="A11139"/>
    </row>
    <row r="11140" spans="1:1">
      <c r="A11140"/>
    </row>
    <row r="11141" spans="1:1">
      <c r="A11141"/>
    </row>
    <row r="11142" spans="1:1">
      <c r="A11142"/>
    </row>
    <row r="11143" spans="1:1">
      <c r="A11143"/>
    </row>
    <row r="11144" spans="1:1">
      <c r="A11144"/>
    </row>
    <row r="11145" spans="1:1">
      <c r="A11145"/>
    </row>
    <row r="11146" spans="1:1">
      <c r="A11146"/>
    </row>
    <row r="11147" spans="1:1">
      <c r="A11147"/>
    </row>
    <row r="11148" spans="1:1">
      <c r="A11148"/>
    </row>
    <row r="11149" spans="1:1">
      <c r="A11149"/>
    </row>
    <row r="11150" spans="1:1">
      <c r="A11150"/>
    </row>
    <row r="11151" spans="1:1">
      <c r="A11151"/>
    </row>
    <row r="11152" spans="1:1">
      <c r="A11152"/>
    </row>
    <row r="11153" spans="1:1">
      <c r="A11153"/>
    </row>
    <row r="11154" spans="1:1">
      <c r="A11154"/>
    </row>
    <row r="11155" spans="1:1">
      <c r="A11155"/>
    </row>
    <row r="11156" spans="1:1">
      <c r="A11156"/>
    </row>
    <row r="11157" spans="1:1">
      <c r="A11157"/>
    </row>
    <row r="11158" spans="1:1">
      <c r="A11158"/>
    </row>
    <row r="11159" spans="1:1">
      <c r="A11159"/>
    </row>
    <row r="11160" spans="1:1">
      <c r="A11160"/>
    </row>
    <row r="11161" spans="1:1">
      <c r="A11161"/>
    </row>
    <row r="11162" spans="1:1">
      <c r="A11162"/>
    </row>
    <row r="11163" spans="1:1">
      <c r="A11163"/>
    </row>
    <row r="11164" spans="1:1">
      <c r="A11164"/>
    </row>
    <row r="11165" spans="1:1">
      <c r="A11165"/>
    </row>
    <row r="11166" spans="1:1">
      <c r="A11166"/>
    </row>
    <row r="11167" spans="1:1">
      <c r="A11167"/>
    </row>
    <row r="11168" spans="1:1">
      <c r="A11168"/>
    </row>
    <row r="11169" spans="1:1">
      <c r="A11169"/>
    </row>
    <row r="11170" spans="1:1">
      <c r="A11170"/>
    </row>
    <row r="11171" spans="1:1">
      <c r="A11171"/>
    </row>
    <row r="11172" spans="1:1">
      <c r="A11172"/>
    </row>
    <row r="11173" spans="1:1">
      <c r="A11173"/>
    </row>
    <row r="11174" spans="1:1">
      <c r="A11174"/>
    </row>
    <row r="11175" spans="1:1">
      <c r="A11175"/>
    </row>
    <row r="11176" spans="1:1">
      <c r="A11176"/>
    </row>
    <row r="11177" spans="1:1">
      <c r="A11177"/>
    </row>
    <row r="11178" spans="1:1">
      <c r="A11178"/>
    </row>
    <row r="11179" spans="1:1">
      <c r="A11179"/>
    </row>
    <row r="11180" spans="1:1">
      <c r="A11180"/>
    </row>
    <row r="11181" spans="1:1">
      <c r="A11181"/>
    </row>
    <row r="11182" spans="1:1">
      <c r="A11182"/>
    </row>
    <row r="11183" spans="1:1">
      <c r="A11183"/>
    </row>
    <row r="11184" spans="1:1">
      <c r="A11184"/>
    </row>
    <row r="11185" spans="1:1">
      <c r="A11185"/>
    </row>
    <row r="11186" spans="1:1">
      <c r="A11186"/>
    </row>
    <row r="11187" spans="1:1">
      <c r="A11187"/>
    </row>
    <row r="11188" spans="1:1">
      <c r="A11188"/>
    </row>
    <row r="11189" spans="1:1">
      <c r="A11189"/>
    </row>
    <row r="11190" spans="1:1">
      <c r="A11190"/>
    </row>
    <row r="11191" spans="1:1">
      <c r="A11191"/>
    </row>
    <row r="11192" spans="1:1">
      <c r="A11192"/>
    </row>
    <row r="11193" spans="1:1">
      <c r="A11193"/>
    </row>
    <row r="11194" spans="1:1">
      <c r="A11194"/>
    </row>
    <row r="11195" spans="1:1">
      <c r="A11195"/>
    </row>
    <row r="11196" spans="1:1">
      <c r="A11196"/>
    </row>
    <row r="11197" spans="1:1">
      <c r="A11197"/>
    </row>
    <row r="11198" spans="1:1">
      <c r="A11198"/>
    </row>
    <row r="11199" spans="1:1">
      <c r="A11199"/>
    </row>
    <row r="11200" spans="1:1">
      <c r="A11200"/>
    </row>
    <row r="11201" spans="1:1">
      <c r="A11201"/>
    </row>
    <row r="11202" spans="1:1">
      <c r="A11202"/>
    </row>
    <row r="11203" spans="1:1">
      <c r="A11203"/>
    </row>
    <row r="11204" spans="1:1">
      <c r="A11204"/>
    </row>
    <row r="11205" spans="1:1">
      <c r="A11205"/>
    </row>
    <row r="11206" spans="1:1">
      <c r="A11206"/>
    </row>
    <row r="11207" spans="1:1">
      <c r="A11207"/>
    </row>
    <row r="11208" spans="1:1">
      <c r="A11208"/>
    </row>
    <row r="11209" spans="1:1">
      <c r="A11209"/>
    </row>
    <row r="11210" spans="1:1">
      <c r="A11210"/>
    </row>
    <row r="11211" spans="1:1">
      <c r="A11211"/>
    </row>
    <row r="11212" spans="1:1">
      <c r="A11212"/>
    </row>
    <row r="11213" spans="1:1">
      <c r="A11213"/>
    </row>
    <row r="11214" spans="1:1">
      <c r="A11214"/>
    </row>
    <row r="11215" spans="1:1">
      <c r="A11215"/>
    </row>
    <row r="11216" spans="1:1">
      <c r="A11216"/>
    </row>
    <row r="11217" spans="1:1">
      <c r="A11217"/>
    </row>
    <row r="11218" spans="1:1">
      <c r="A11218"/>
    </row>
    <row r="11219" spans="1:1">
      <c r="A11219"/>
    </row>
    <row r="11220" spans="1:1">
      <c r="A11220"/>
    </row>
    <row r="11221" spans="1:1">
      <c r="A11221"/>
    </row>
    <row r="11222" spans="1:1">
      <c r="A11222"/>
    </row>
    <row r="11223" spans="1:1">
      <c r="A11223"/>
    </row>
    <row r="11224" spans="1:1">
      <c r="A11224"/>
    </row>
    <row r="11225" spans="1:1">
      <c r="A11225"/>
    </row>
    <row r="11226" spans="1:1">
      <c r="A11226"/>
    </row>
    <row r="11227" spans="1:1">
      <c r="A11227"/>
    </row>
    <row r="11228" spans="1:1">
      <c r="A11228"/>
    </row>
    <row r="11229" spans="1:1">
      <c r="A11229"/>
    </row>
    <row r="11230" spans="1:1">
      <c r="A11230"/>
    </row>
    <row r="11231" spans="1:1">
      <c r="A11231"/>
    </row>
    <row r="11232" spans="1:1">
      <c r="A11232"/>
    </row>
    <row r="11233" spans="1:1">
      <c r="A11233"/>
    </row>
    <row r="11234" spans="1:1">
      <c r="A11234"/>
    </row>
    <row r="11235" spans="1:1">
      <c r="A11235"/>
    </row>
    <row r="11236" spans="1:1">
      <c r="A11236"/>
    </row>
    <row r="11237" spans="1:1">
      <c r="A11237"/>
    </row>
    <row r="11238" spans="1:1">
      <c r="A11238"/>
    </row>
    <row r="11239" spans="1:1">
      <c r="A11239"/>
    </row>
    <row r="11240" spans="1:1">
      <c r="A11240"/>
    </row>
    <row r="11241" spans="1:1">
      <c r="A11241"/>
    </row>
    <row r="11242" spans="1:1">
      <c r="A11242"/>
    </row>
    <row r="11243" spans="1:1">
      <c r="A11243"/>
    </row>
    <row r="11244" spans="1:1">
      <c r="A11244"/>
    </row>
    <row r="11245" spans="1:1">
      <c r="A11245"/>
    </row>
    <row r="11246" spans="1:1">
      <c r="A11246"/>
    </row>
    <row r="11247" spans="1:1">
      <c r="A11247"/>
    </row>
    <row r="11248" spans="1:1">
      <c r="A11248"/>
    </row>
    <row r="11249" spans="1:1">
      <c r="A11249"/>
    </row>
    <row r="11250" spans="1:1">
      <c r="A11250"/>
    </row>
    <row r="11251" spans="1:1">
      <c r="A11251"/>
    </row>
    <row r="11252" spans="1:1">
      <c r="A11252"/>
    </row>
    <row r="11253" spans="1:1">
      <c r="A11253"/>
    </row>
    <row r="11254" spans="1:1">
      <c r="A11254"/>
    </row>
    <row r="11255" spans="1:1">
      <c r="A11255"/>
    </row>
    <row r="11256" spans="1:1">
      <c r="A11256"/>
    </row>
    <row r="11257" spans="1:1">
      <c r="A11257"/>
    </row>
    <row r="11258" spans="1:1">
      <c r="A11258"/>
    </row>
    <row r="11259" spans="1:1">
      <c r="A11259"/>
    </row>
    <row r="11260" spans="1:1">
      <c r="A11260"/>
    </row>
    <row r="11261" spans="1:1">
      <c r="A11261"/>
    </row>
    <row r="11262" spans="1:1">
      <c r="A11262"/>
    </row>
    <row r="11263" spans="1:1">
      <c r="A11263"/>
    </row>
    <row r="11264" spans="1:1">
      <c r="A11264"/>
    </row>
    <row r="11265" spans="1:1">
      <c r="A11265"/>
    </row>
    <row r="11266" spans="1:1">
      <c r="A11266"/>
    </row>
    <row r="11267" spans="1:1">
      <c r="A11267"/>
    </row>
    <row r="11268" spans="1:1">
      <c r="A11268"/>
    </row>
    <row r="11269" spans="1:1">
      <c r="A11269"/>
    </row>
    <row r="11270" spans="1:1">
      <c r="A11270"/>
    </row>
    <row r="11271" spans="1:1">
      <c r="A11271"/>
    </row>
    <row r="11272" spans="1:1">
      <c r="A11272"/>
    </row>
    <row r="11273" spans="1:1">
      <c r="A11273"/>
    </row>
    <row r="11274" spans="1:1">
      <c r="A11274"/>
    </row>
    <row r="11275" spans="1:1">
      <c r="A11275"/>
    </row>
    <row r="11276" spans="1:1">
      <c r="A11276"/>
    </row>
    <row r="11277" spans="1:1">
      <c r="A11277"/>
    </row>
    <row r="11278" spans="1:1">
      <c r="A11278"/>
    </row>
    <row r="11279" spans="1:1">
      <c r="A11279"/>
    </row>
    <row r="11280" spans="1:1">
      <c r="A11280"/>
    </row>
    <row r="11281" spans="1:1">
      <c r="A11281"/>
    </row>
    <row r="11282" spans="1:1">
      <c r="A11282"/>
    </row>
    <row r="11283" spans="1:1">
      <c r="A11283"/>
    </row>
    <row r="11284" spans="1:1">
      <c r="A11284"/>
    </row>
    <row r="11285" spans="1:1">
      <c r="A11285"/>
    </row>
    <row r="11286" spans="1:1">
      <c r="A11286"/>
    </row>
    <row r="11287" spans="1:1">
      <c r="A11287"/>
    </row>
    <row r="11288" spans="1:1">
      <c r="A11288"/>
    </row>
    <row r="11289" spans="1:1">
      <c r="A11289"/>
    </row>
    <row r="11290" spans="1:1">
      <c r="A11290"/>
    </row>
    <row r="11291" spans="1:1">
      <c r="A11291"/>
    </row>
    <row r="11292" spans="1:1">
      <c r="A11292"/>
    </row>
    <row r="11293" spans="1:1">
      <c r="A11293"/>
    </row>
    <row r="11294" spans="1:1">
      <c r="A11294"/>
    </row>
    <row r="11295" spans="1:1">
      <c r="A11295"/>
    </row>
    <row r="11296" spans="1:1">
      <c r="A11296"/>
    </row>
    <row r="11297" spans="1:1">
      <c r="A11297"/>
    </row>
    <row r="11298" spans="1:1">
      <c r="A11298"/>
    </row>
    <row r="11299" spans="1:1">
      <c r="A11299"/>
    </row>
    <row r="11300" spans="1:1">
      <c r="A11300"/>
    </row>
    <row r="11301" spans="1:1">
      <c r="A11301"/>
    </row>
    <row r="11302" spans="1:1">
      <c r="A11302"/>
    </row>
    <row r="11303" spans="1:1">
      <c r="A11303"/>
    </row>
    <row r="11304" spans="1:1">
      <c r="A11304"/>
    </row>
    <row r="11305" spans="1:1">
      <c r="A11305"/>
    </row>
    <row r="11306" spans="1:1">
      <c r="A11306"/>
    </row>
    <row r="11307" spans="1:1">
      <c r="A11307"/>
    </row>
    <row r="11308" spans="1:1">
      <c r="A11308"/>
    </row>
    <row r="11309" spans="1:1">
      <c r="A11309"/>
    </row>
    <row r="11310" spans="1:1">
      <c r="A11310"/>
    </row>
    <row r="11311" spans="1:1">
      <c r="A11311"/>
    </row>
    <row r="11312" spans="1:1">
      <c r="A11312"/>
    </row>
    <row r="11313" spans="1:1">
      <c r="A11313"/>
    </row>
    <row r="11314" spans="1:1">
      <c r="A11314"/>
    </row>
    <row r="11315" spans="1:1">
      <c r="A11315"/>
    </row>
    <row r="11316" spans="1:1">
      <c r="A11316"/>
    </row>
    <row r="11317" spans="1:1">
      <c r="A11317"/>
    </row>
    <row r="11318" spans="1:1">
      <c r="A11318"/>
    </row>
    <row r="11319" spans="1:1">
      <c r="A11319"/>
    </row>
    <row r="11320" spans="1:1">
      <c r="A11320"/>
    </row>
    <row r="11321" spans="1:1">
      <c r="A11321"/>
    </row>
    <row r="11322" spans="1:1">
      <c r="A11322"/>
    </row>
    <row r="11323" spans="1:1">
      <c r="A11323"/>
    </row>
    <row r="11324" spans="1:1">
      <c r="A11324"/>
    </row>
    <row r="11325" spans="1:1">
      <c r="A11325"/>
    </row>
    <row r="11326" spans="1:1">
      <c r="A11326"/>
    </row>
    <row r="11327" spans="1:1">
      <c r="A11327"/>
    </row>
    <row r="11328" spans="1:1">
      <c r="A11328"/>
    </row>
    <row r="11329" spans="1:1">
      <c r="A11329"/>
    </row>
    <row r="11330" spans="1:1">
      <c r="A11330"/>
    </row>
    <row r="11331" spans="1:1">
      <c r="A11331"/>
    </row>
    <row r="11332" spans="1:1">
      <c r="A11332"/>
    </row>
    <row r="11333" spans="1:1">
      <c r="A11333"/>
    </row>
    <row r="11334" spans="1:1">
      <c r="A11334"/>
    </row>
    <row r="11335" spans="1:1">
      <c r="A11335"/>
    </row>
    <row r="11336" spans="1:1">
      <c r="A11336"/>
    </row>
    <row r="11337" spans="1:1">
      <c r="A11337"/>
    </row>
    <row r="11338" spans="1:1">
      <c r="A11338"/>
    </row>
    <row r="11339" spans="1:1">
      <c r="A11339"/>
    </row>
    <row r="11340" spans="1:1">
      <c r="A11340"/>
    </row>
    <row r="11341" spans="1:1">
      <c r="A11341"/>
    </row>
    <row r="11342" spans="1:1">
      <c r="A11342"/>
    </row>
    <row r="11343" spans="1:1">
      <c r="A11343"/>
    </row>
    <row r="11344" spans="1:1">
      <c r="A11344"/>
    </row>
    <row r="11345" spans="1:1">
      <c r="A11345"/>
    </row>
    <row r="11346" spans="1:1">
      <c r="A11346"/>
    </row>
    <row r="11347" spans="1:1">
      <c r="A11347"/>
    </row>
    <row r="11348" spans="1:1">
      <c r="A11348"/>
    </row>
    <row r="11349" spans="1:1">
      <c r="A11349"/>
    </row>
    <row r="11350" spans="1:1">
      <c r="A11350"/>
    </row>
    <row r="11351" spans="1:1">
      <c r="A11351"/>
    </row>
    <row r="11352" spans="1:1">
      <c r="A11352"/>
    </row>
    <row r="11353" spans="1:1">
      <c r="A11353"/>
    </row>
    <row r="11354" spans="1:1">
      <c r="A11354"/>
    </row>
    <row r="11355" spans="1:1">
      <c r="A11355"/>
    </row>
    <row r="11356" spans="1:1">
      <c r="A11356"/>
    </row>
    <row r="11357" spans="1:1">
      <c r="A11357"/>
    </row>
    <row r="11358" spans="1:1">
      <c r="A11358"/>
    </row>
    <row r="11359" spans="1:1">
      <c r="A11359"/>
    </row>
    <row r="11360" spans="1:1">
      <c r="A11360"/>
    </row>
    <row r="11361" spans="1:1">
      <c r="A11361"/>
    </row>
    <row r="11362" spans="1:1">
      <c r="A11362"/>
    </row>
    <row r="11363" spans="1:1">
      <c r="A11363"/>
    </row>
    <row r="11364" spans="1:1">
      <c r="A11364"/>
    </row>
    <row r="11365" spans="1:1">
      <c r="A11365"/>
    </row>
    <row r="11366" spans="1:1">
      <c r="A11366"/>
    </row>
    <row r="11367" spans="1:1">
      <c r="A11367"/>
    </row>
    <row r="11368" spans="1:1">
      <c r="A11368"/>
    </row>
    <row r="11369" spans="1:1">
      <c r="A11369"/>
    </row>
    <row r="11370" spans="1:1">
      <c r="A11370"/>
    </row>
    <row r="11371" spans="1:1">
      <c r="A11371"/>
    </row>
    <row r="11372" spans="1:1">
      <c r="A11372"/>
    </row>
    <row r="11373" spans="1:1">
      <c r="A11373"/>
    </row>
    <row r="11374" spans="1:1">
      <c r="A11374"/>
    </row>
    <row r="11375" spans="1:1">
      <c r="A11375"/>
    </row>
    <row r="11376" spans="1:1">
      <c r="A11376"/>
    </row>
    <row r="11377" spans="1:1">
      <c r="A11377"/>
    </row>
    <row r="11378" spans="1:1">
      <c r="A11378"/>
    </row>
    <row r="11379" spans="1:1">
      <c r="A11379"/>
    </row>
    <row r="11380" spans="1:1">
      <c r="A11380"/>
    </row>
    <row r="11381" spans="1:1">
      <c r="A11381"/>
    </row>
    <row r="11382" spans="1:1">
      <c r="A11382"/>
    </row>
    <row r="11383" spans="1:1">
      <c r="A11383"/>
    </row>
    <row r="11384" spans="1:1">
      <c r="A11384"/>
    </row>
    <row r="11385" spans="1:1">
      <c r="A11385"/>
    </row>
    <row r="11386" spans="1:1">
      <c r="A11386"/>
    </row>
    <row r="11387" spans="1:1">
      <c r="A11387"/>
    </row>
    <row r="11388" spans="1:1">
      <c r="A11388"/>
    </row>
    <row r="11389" spans="1:1">
      <c r="A11389"/>
    </row>
    <row r="11390" spans="1:1">
      <c r="A11390"/>
    </row>
    <row r="11391" spans="1:1">
      <c r="A11391"/>
    </row>
    <row r="11392" spans="1:1">
      <c r="A11392"/>
    </row>
    <row r="11393" spans="1:1">
      <c r="A11393"/>
    </row>
    <row r="11394" spans="1:1">
      <c r="A11394"/>
    </row>
    <row r="11395" spans="1:1">
      <c r="A11395"/>
    </row>
    <row r="11396" spans="1:1">
      <c r="A11396"/>
    </row>
    <row r="11397" spans="1:1">
      <c r="A11397"/>
    </row>
    <row r="11398" spans="1:1">
      <c r="A11398"/>
    </row>
    <row r="11399" spans="1:1">
      <c r="A11399"/>
    </row>
    <row r="11400" spans="1:1">
      <c r="A11400"/>
    </row>
    <row r="11401" spans="1:1">
      <c r="A11401"/>
    </row>
    <row r="11402" spans="1:1">
      <c r="A11402"/>
    </row>
    <row r="11403" spans="1:1">
      <c r="A11403"/>
    </row>
    <row r="11404" spans="1:1">
      <c r="A11404"/>
    </row>
    <row r="11405" spans="1:1">
      <c r="A11405"/>
    </row>
    <row r="11406" spans="1:1">
      <c r="A11406"/>
    </row>
    <row r="11407" spans="1:1">
      <c r="A11407"/>
    </row>
    <row r="11408" spans="1:1">
      <c r="A11408"/>
    </row>
    <row r="11409" spans="1:1">
      <c r="A11409"/>
    </row>
    <row r="11410" spans="1:1">
      <c r="A11410"/>
    </row>
    <row r="11411" spans="1:1">
      <c r="A11411"/>
    </row>
    <row r="11412" spans="1:1">
      <c r="A11412"/>
    </row>
    <row r="11413" spans="1:1">
      <c r="A11413"/>
    </row>
    <row r="11414" spans="1:1">
      <c r="A11414"/>
    </row>
    <row r="11415" spans="1:1">
      <c r="A11415"/>
    </row>
    <row r="11416" spans="1:1">
      <c r="A11416"/>
    </row>
    <row r="11417" spans="1:1">
      <c r="A11417"/>
    </row>
    <row r="11418" spans="1:1">
      <c r="A11418"/>
    </row>
    <row r="11419" spans="1:1">
      <c r="A11419"/>
    </row>
    <row r="11420" spans="1:1">
      <c r="A11420"/>
    </row>
    <row r="11421" spans="1:1">
      <c r="A11421"/>
    </row>
    <row r="11422" spans="1:1">
      <c r="A11422"/>
    </row>
    <row r="11423" spans="1:1">
      <c r="A11423"/>
    </row>
    <row r="11424" spans="1:1">
      <c r="A11424"/>
    </row>
    <row r="11425" spans="1:1">
      <c r="A11425"/>
    </row>
    <row r="11426" spans="1:1">
      <c r="A11426"/>
    </row>
    <row r="11427" spans="1:1">
      <c r="A11427"/>
    </row>
    <row r="11428" spans="1:1">
      <c r="A11428"/>
    </row>
    <row r="11429" spans="1:1">
      <c r="A11429"/>
    </row>
    <row r="11430" spans="1:1">
      <c r="A11430"/>
    </row>
    <row r="11431" spans="1:1">
      <c r="A11431"/>
    </row>
    <row r="11432" spans="1:1">
      <c r="A11432"/>
    </row>
    <row r="11433" spans="1:1">
      <c r="A11433"/>
    </row>
    <row r="11434" spans="1:1">
      <c r="A11434"/>
    </row>
    <row r="11435" spans="1:1">
      <c r="A11435"/>
    </row>
    <row r="11436" spans="1:1">
      <c r="A11436"/>
    </row>
    <row r="11437" spans="1:1">
      <c r="A11437"/>
    </row>
    <row r="11438" spans="1:1">
      <c r="A11438"/>
    </row>
    <row r="11439" spans="1:1">
      <c r="A11439"/>
    </row>
    <row r="11440" spans="1:1">
      <c r="A11440"/>
    </row>
    <row r="11441" spans="1:1">
      <c r="A11441"/>
    </row>
    <row r="11442" spans="1:1">
      <c r="A11442"/>
    </row>
    <row r="11443" spans="1:1">
      <c r="A11443"/>
    </row>
    <row r="11444" spans="1:1">
      <c r="A11444"/>
    </row>
    <row r="11445" spans="1:1">
      <c r="A11445"/>
    </row>
    <row r="11446" spans="1:1">
      <c r="A11446"/>
    </row>
    <row r="11447" spans="1:1">
      <c r="A11447"/>
    </row>
    <row r="11448" spans="1:1">
      <c r="A11448"/>
    </row>
    <row r="11449" spans="1:1">
      <c r="A11449"/>
    </row>
    <row r="11450" spans="1:1">
      <c r="A11450"/>
    </row>
    <row r="11451" spans="1:1">
      <c r="A11451"/>
    </row>
    <row r="11452" spans="1:1">
      <c r="A11452"/>
    </row>
    <row r="11453" spans="1:1">
      <c r="A11453"/>
    </row>
    <row r="11454" spans="1:1">
      <c r="A11454"/>
    </row>
    <row r="11455" spans="1:1">
      <c r="A11455"/>
    </row>
    <row r="11456" spans="1:1">
      <c r="A11456"/>
    </row>
    <row r="11457" spans="1:1">
      <c r="A11457"/>
    </row>
    <row r="11458" spans="1:1">
      <c r="A11458"/>
    </row>
    <row r="11459" spans="1:1">
      <c r="A11459"/>
    </row>
    <row r="11460" spans="1:1">
      <c r="A11460"/>
    </row>
    <row r="11461" spans="1:1">
      <c r="A11461"/>
    </row>
    <row r="11462" spans="1:1">
      <c r="A11462"/>
    </row>
    <row r="11463" spans="1:1">
      <c r="A11463"/>
    </row>
    <row r="11464" spans="1:1">
      <c r="A11464"/>
    </row>
    <row r="11465" spans="1:1">
      <c r="A11465"/>
    </row>
    <row r="11466" spans="1:1">
      <c r="A11466"/>
    </row>
    <row r="11467" spans="1:1">
      <c r="A11467"/>
    </row>
    <row r="11468" spans="1:1">
      <c r="A11468"/>
    </row>
    <row r="11469" spans="1:1">
      <c r="A11469"/>
    </row>
    <row r="11470" spans="1:1">
      <c r="A11470"/>
    </row>
    <row r="11471" spans="1:1">
      <c r="A11471"/>
    </row>
    <row r="11472" spans="1:1">
      <c r="A11472"/>
    </row>
    <row r="11473" spans="1:1">
      <c r="A11473"/>
    </row>
    <row r="11474" spans="1:1">
      <c r="A11474"/>
    </row>
    <row r="11475" spans="1:1">
      <c r="A11475"/>
    </row>
    <row r="11476" spans="1:1">
      <c r="A11476"/>
    </row>
    <row r="11477" spans="1:1">
      <c r="A11477"/>
    </row>
    <row r="11478" spans="1:1">
      <c r="A11478"/>
    </row>
    <row r="11479" spans="1:1">
      <c r="A11479"/>
    </row>
    <row r="11480" spans="1:1">
      <c r="A11480"/>
    </row>
    <row r="11481" spans="1:1">
      <c r="A11481"/>
    </row>
    <row r="11482" spans="1:1">
      <c r="A11482"/>
    </row>
    <row r="11483" spans="1:1">
      <c r="A11483"/>
    </row>
    <row r="11484" spans="1:1">
      <c r="A11484"/>
    </row>
    <row r="11485" spans="1:1">
      <c r="A11485"/>
    </row>
    <row r="11486" spans="1:1">
      <c r="A11486"/>
    </row>
    <row r="11487" spans="1:1">
      <c r="A11487"/>
    </row>
    <row r="11488" spans="1:1">
      <c r="A11488"/>
    </row>
    <row r="11489" spans="1:1">
      <c r="A11489"/>
    </row>
    <row r="11490" spans="1:1">
      <c r="A11490"/>
    </row>
    <row r="11491" spans="1:1">
      <c r="A11491"/>
    </row>
    <row r="11492" spans="1:1">
      <c r="A11492"/>
    </row>
    <row r="11493" spans="1:1">
      <c r="A11493"/>
    </row>
    <row r="11494" spans="1:1">
      <c r="A11494"/>
    </row>
    <row r="11495" spans="1:1">
      <c r="A11495"/>
    </row>
    <row r="11496" spans="1:1">
      <c r="A11496"/>
    </row>
    <row r="11497" spans="1:1">
      <c r="A11497"/>
    </row>
    <row r="11498" spans="1:1">
      <c r="A11498"/>
    </row>
    <row r="11499" spans="1:1">
      <c r="A11499"/>
    </row>
    <row r="11500" spans="1:1">
      <c r="A11500"/>
    </row>
    <row r="11501" spans="1:1">
      <c r="A11501"/>
    </row>
    <row r="11502" spans="1:1">
      <c r="A11502"/>
    </row>
    <row r="11503" spans="1:1">
      <c r="A11503"/>
    </row>
    <row r="11504" spans="1:1">
      <c r="A11504"/>
    </row>
    <row r="11505" spans="1:1">
      <c r="A11505"/>
    </row>
    <row r="11506" spans="1:1">
      <c r="A11506"/>
    </row>
    <row r="11507" spans="1:1">
      <c r="A11507"/>
    </row>
    <row r="11508" spans="1:1">
      <c r="A11508"/>
    </row>
    <row r="11509" spans="1:1">
      <c r="A11509"/>
    </row>
    <row r="11510" spans="1:1">
      <c r="A11510"/>
    </row>
    <row r="11511" spans="1:1">
      <c r="A11511"/>
    </row>
    <row r="11512" spans="1:1">
      <c r="A11512"/>
    </row>
    <row r="11513" spans="1:1">
      <c r="A11513"/>
    </row>
    <row r="11514" spans="1:1">
      <c r="A11514"/>
    </row>
    <row r="11515" spans="1:1">
      <c r="A11515"/>
    </row>
    <row r="11516" spans="1:1">
      <c r="A11516"/>
    </row>
    <row r="11517" spans="1:1">
      <c r="A11517"/>
    </row>
    <row r="11518" spans="1:1">
      <c r="A11518"/>
    </row>
    <row r="11519" spans="1:1">
      <c r="A11519"/>
    </row>
    <row r="11520" spans="1:1">
      <c r="A11520"/>
    </row>
    <row r="11521" spans="1:1">
      <c r="A11521"/>
    </row>
    <row r="11522" spans="1:1">
      <c r="A11522"/>
    </row>
    <row r="11523" spans="1:1">
      <c r="A11523"/>
    </row>
    <row r="11524" spans="1:1">
      <c r="A11524"/>
    </row>
    <row r="11525" spans="1:1">
      <c r="A11525"/>
    </row>
    <row r="11526" spans="1:1">
      <c r="A11526"/>
    </row>
    <row r="11527" spans="1:1">
      <c r="A11527"/>
    </row>
    <row r="11528" spans="1:1">
      <c r="A11528"/>
    </row>
    <row r="11529" spans="1:1">
      <c r="A11529"/>
    </row>
    <row r="11530" spans="1:1">
      <c r="A11530"/>
    </row>
    <row r="11531" spans="1:1">
      <c r="A11531"/>
    </row>
    <row r="11532" spans="1:1">
      <c r="A11532"/>
    </row>
    <row r="11533" spans="1:1">
      <c r="A11533"/>
    </row>
    <row r="11534" spans="1:1">
      <c r="A11534"/>
    </row>
    <row r="11535" spans="1:1">
      <c r="A11535"/>
    </row>
    <row r="11536" spans="1:1">
      <c r="A11536"/>
    </row>
    <row r="11537" spans="1:1">
      <c r="A11537"/>
    </row>
    <row r="11538" spans="1:1">
      <c r="A11538"/>
    </row>
    <row r="11539" spans="1:1">
      <c r="A11539"/>
    </row>
    <row r="11540" spans="1:1">
      <c r="A11540"/>
    </row>
    <row r="11541" spans="1:1">
      <c r="A11541"/>
    </row>
    <row r="11542" spans="1:1">
      <c r="A11542"/>
    </row>
    <row r="11543" spans="1:1">
      <c r="A11543"/>
    </row>
    <row r="11544" spans="1:1">
      <c r="A11544"/>
    </row>
    <row r="11545" spans="1:1">
      <c r="A11545"/>
    </row>
    <row r="11546" spans="1:1">
      <c r="A11546"/>
    </row>
    <row r="11547" spans="1:1">
      <c r="A11547"/>
    </row>
    <row r="11548" spans="1:1">
      <c r="A11548"/>
    </row>
    <row r="11549" spans="1:1">
      <c r="A11549"/>
    </row>
    <row r="11550" spans="1:1">
      <c r="A11550"/>
    </row>
    <row r="11551" spans="1:1">
      <c r="A11551"/>
    </row>
    <row r="11552" spans="1:1">
      <c r="A11552"/>
    </row>
    <row r="11553" spans="1:1">
      <c r="A11553"/>
    </row>
    <row r="11554" spans="1:1">
      <c r="A11554"/>
    </row>
    <row r="11555" spans="1:1">
      <c r="A11555"/>
    </row>
    <row r="11556" spans="1:1">
      <c r="A11556"/>
    </row>
    <row r="11557" spans="1:1">
      <c r="A11557"/>
    </row>
    <row r="11558" spans="1:1">
      <c r="A11558"/>
    </row>
    <row r="11559" spans="1:1">
      <c r="A11559"/>
    </row>
    <row r="11560" spans="1:1">
      <c r="A11560"/>
    </row>
    <row r="11561" spans="1:1">
      <c r="A11561"/>
    </row>
    <row r="11562" spans="1:1">
      <c r="A11562"/>
    </row>
    <row r="11563" spans="1:1">
      <c r="A11563"/>
    </row>
    <row r="11564" spans="1:1">
      <c r="A11564"/>
    </row>
    <row r="11565" spans="1:1">
      <c r="A11565"/>
    </row>
    <row r="11566" spans="1:1">
      <c r="A11566"/>
    </row>
    <row r="11567" spans="1:1">
      <c r="A11567"/>
    </row>
    <row r="11568" spans="1:1">
      <c r="A11568"/>
    </row>
    <row r="11569" spans="1:1">
      <c r="A11569"/>
    </row>
    <row r="11570" spans="1:1">
      <c r="A11570"/>
    </row>
    <row r="11571" spans="1:1">
      <c r="A11571"/>
    </row>
    <row r="11572" spans="1:1">
      <c r="A11572"/>
    </row>
    <row r="11573" spans="1:1">
      <c r="A11573"/>
    </row>
    <row r="11574" spans="1:1">
      <c r="A11574"/>
    </row>
    <row r="11575" spans="1:1">
      <c r="A11575"/>
    </row>
    <row r="11576" spans="1:1">
      <c r="A11576"/>
    </row>
    <row r="11577" spans="1:1">
      <c r="A11577"/>
    </row>
    <row r="11578" spans="1:1">
      <c r="A11578"/>
    </row>
    <row r="11579" spans="1:1">
      <c r="A11579"/>
    </row>
    <row r="11580" spans="1:1">
      <c r="A11580"/>
    </row>
    <row r="11581" spans="1:1">
      <c r="A11581"/>
    </row>
    <row r="11582" spans="1:1">
      <c r="A11582"/>
    </row>
    <row r="11583" spans="1:1">
      <c r="A11583"/>
    </row>
    <row r="11584" spans="1:1">
      <c r="A11584"/>
    </row>
    <row r="11585" spans="1:1">
      <c r="A11585"/>
    </row>
    <row r="11586" spans="1:1">
      <c r="A11586"/>
    </row>
    <row r="11587" spans="1:1">
      <c r="A11587"/>
    </row>
    <row r="11588" spans="1:1">
      <c r="A11588"/>
    </row>
    <row r="11589" spans="1:1">
      <c r="A11589"/>
    </row>
    <row r="11590" spans="1:1">
      <c r="A11590"/>
    </row>
    <row r="11591" spans="1:1">
      <c r="A11591"/>
    </row>
    <row r="11592" spans="1:1">
      <c r="A11592"/>
    </row>
    <row r="11593" spans="1:1">
      <c r="A11593"/>
    </row>
    <row r="11594" spans="1:1">
      <c r="A11594"/>
    </row>
    <row r="11595" spans="1:1">
      <c r="A11595"/>
    </row>
    <row r="11596" spans="1:1">
      <c r="A11596"/>
    </row>
    <row r="11597" spans="1:1">
      <c r="A11597"/>
    </row>
    <row r="11598" spans="1:1">
      <c r="A11598"/>
    </row>
    <row r="11599" spans="1:1">
      <c r="A11599"/>
    </row>
    <row r="11600" spans="1:1">
      <c r="A11600"/>
    </row>
    <row r="11601" spans="1:1">
      <c r="A11601"/>
    </row>
    <row r="11602" spans="1:1">
      <c r="A11602"/>
    </row>
    <row r="11603" spans="1:1">
      <c r="A11603"/>
    </row>
    <row r="11604" spans="1:1">
      <c r="A11604"/>
    </row>
    <row r="11605" spans="1:1">
      <c r="A11605"/>
    </row>
    <row r="11606" spans="1:1">
      <c r="A11606"/>
    </row>
    <row r="11607" spans="1:1">
      <c r="A11607"/>
    </row>
    <row r="11608" spans="1:1">
      <c r="A11608"/>
    </row>
    <row r="11609" spans="1:1">
      <c r="A11609"/>
    </row>
    <row r="11610" spans="1:1">
      <c r="A11610"/>
    </row>
    <row r="11611" spans="1:1">
      <c r="A11611"/>
    </row>
    <row r="11612" spans="1:1">
      <c r="A11612"/>
    </row>
    <row r="11613" spans="1:1">
      <c r="A11613"/>
    </row>
    <row r="11614" spans="1:1">
      <c r="A11614"/>
    </row>
    <row r="11615" spans="1:1">
      <c r="A11615"/>
    </row>
    <row r="11616" spans="1:1">
      <c r="A11616"/>
    </row>
    <row r="11617" spans="1:1">
      <c r="A11617"/>
    </row>
    <row r="11618" spans="1:1">
      <c r="A11618"/>
    </row>
    <row r="11619" spans="1:1">
      <c r="A11619"/>
    </row>
    <row r="11620" spans="1:1">
      <c r="A11620"/>
    </row>
    <row r="11621" spans="1:1">
      <c r="A11621"/>
    </row>
    <row r="11622" spans="1:1">
      <c r="A11622"/>
    </row>
    <row r="11623" spans="1:1">
      <c r="A11623"/>
    </row>
    <row r="11624" spans="1:1">
      <c r="A11624"/>
    </row>
    <row r="11625" spans="1:1">
      <c r="A11625"/>
    </row>
    <row r="11626" spans="1:1">
      <c r="A11626"/>
    </row>
    <row r="11627" spans="1:1">
      <c r="A11627"/>
    </row>
    <row r="11628" spans="1:1">
      <c r="A11628"/>
    </row>
    <row r="11629" spans="1:1">
      <c r="A11629"/>
    </row>
    <row r="11630" spans="1:1">
      <c r="A11630"/>
    </row>
    <row r="11631" spans="1:1">
      <c r="A11631"/>
    </row>
    <row r="11632" spans="1:1">
      <c r="A11632"/>
    </row>
    <row r="11633" spans="1:1">
      <c r="A11633"/>
    </row>
    <row r="11634" spans="1:1">
      <c r="A11634"/>
    </row>
    <row r="11635" spans="1:1">
      <c r="A11635"/>
    </row>
    <row r="11636" spans="1:1">
      <c r="A11636"/>
    </row>
    <row r="11637" spans="1:1">
      <c r="A11637"/>
    </row>
    <row r="11638" spans="1:1">
      <c r="A11638"/>
    </row>
    <row r="11639" spans="1:1">
      <c r="A11639"/>
    </row>
    <row r="11640" spans="1:1">
      <c r="A11640"/>
    </row>
    <row r="11641" spans="1:1">
      <c r="A11641"/>
    </row>
    <row r="11642" spans="1:1">
      <c r="A11642"/>
    </row>
    <row r="11643" spans="1:1">
      <c r="A11643"/>
    </row>
    <row r="11644" spans="1:1">
      <c r="A11644"/>
    </row>
    <row r="11645" spans="1:1">
      <c r="A11645"/>
    </row>
    <row r="11646" spans="1:1">
      <c r="A11646"/>
    </row>
    <row r="11647" spans="1:1">
      <c r="A11647"/>
    </row>
    <row r="11648" spans="1:1">
      <c r="A11648"/>
    </row>
    <row r="11649" spans="1:1">
      <c r="A11649"/>
    </row>
    <row r="11650" spans="1:1">
      <c r="A11650"/>
    </row>
    <row r="11651" spans="1:1">
      <c r="A11651"/>
    </row>
    <row r="11652" spans="1:1">
      <c r="A11652"/>
    </row>
    <row r="11653" spans="1:1">
      <c r="A11653"/>
    </row>
    <row r="11654" spans="1:1">
      <c r="A11654"/>
    </row>
    <row r="11655" spans="1:1">
      <c r="A11655"/>
    </row>
    <row r="11656" spans="1:1">
      <c r="A11656"/>
    </row>
    <row r="11657" spans="1:1">
      <c r="A11657"/>
    </row>
    <row r="11658" spans="1:1">
      <c r="A11658"/>
    </row>
    <row r="11659" spans="1:1">
      <c r="A11659"/>
    </row>
    <row r="11660" spans="1:1">
      <c r="A11660"/>
    </row>
    <row r="11661" spans="1:1">
      <c r="A11661"/>
    </row>
    <row r="11662" spans="1:1">
      <c r="A11662"/>
    </row>
    <row r="11663" spans="1:1">
      <c r="A11663"/>
    </row>
    <row r="11664" spans="1:1">
      <c r="A11664"/>
    </row>
    <row r="11665" spans="1:1">
      <c r="A11665"/>
    </row>
    <row r="11666" spans="1:1">
      <c r="A11666"/>
    </row>
    <row r="11667" spans="1:1">
      <c r="A11667"/>
    </row>
    <row r="11668" spans="1:1">
      <c r="A11668"/>
    </row>
    <row r="11669" spans="1:1">
      <c r="A11669"/>
    </row>
    <row r="11670" spans="1:1">
      <c r="A11670"/>
    </row>
    <row r="11671" spans="1:1">
      <c r="A11671"/>
    </row>
    <row r="11672" spans="1:1">
      <c r="A11672"/>
    </row>
    <row r="11673" spans="1:1">
      <c r="A11673"/>
    </row>
    <row r="11674" spans="1:1">
      <c r="A11674"/>
    </row>
    <row r="11675" spans="1:1">
      <c r="A11675"/>
    </row>
    <row r="11676" spans="1:1">
      <c r="A11676"/>
    </row>
    <row r="11677" spans="1:1">
      <c r="A11677"/>
    </row>
    <row r="11678" spans="1:1">
      <c r="A11678"/>
    </row>
    <row r="11679" spans="1:1">
      <c r="A11679"/>
    </row>
    <row r="11680" spans="1:1">
      <c r="A11680"/>
    </row>
    <row r="11681" spans="1:1">
      <c r="A11681"/>
    </row>
    <row r="11682" spans="1:1">
      <c r="A11682"/>
    </row>
    <row r="11683" spans="1:1">
      <c r="A11683"/>
    </row>
    <row r="11684" spans="1:1">
      <c r="A11684"/>
    </row>
    <row r="11685" spans="1:1">
      <c r="A11685"/>
    </row>
    <row r="11686" spans="1:1">
      <c r="A11686"/>
    </row>
    <row r="11687" spans="1:1">
      <c r="A11687"/>
    </row>
    <row r="11688" spans="1:1">
      <c r="A11688"/>
    </row>
    <row r="11689" spans="1:1">
      <c r="A11689"/>
    </row>
    <row r="11690" spans="1:1">
      <c r="A11690"/>
    </row>
    <row r="11691" spans="1:1">
      <c r="A11691"/>
    </row>
    <row r="11692" spans="1:1">
      <c r="A11692"/>
    </row>
    <row r="11693" spans="1:1">
      <c r="A11693"/>
    </row>
    <row r="11694" spans="1:1">
      <c r="A11694"/>
    </row>
    <row r="11695" spans="1:1">
      <c r="A11695"/>
    </row>
    <row r="11696" spans="1:1">
      <c r="A11696"/>
    </row>
    <row r="11697" spans="1:1">
      <c r="A11697"/>
    </row>
    <row r="11698" spans="1:1">
      <c r="A11698"/>
    </row>
    <row r="11699" spans="1:1">
      <c r="A11699"/>
    </row>
    <row r="11700" spans="1:1">
      <c r="A11700"/>
    </row>
    <row r="11701" spans="1:1">
      <c r="A11701"/>
    </row>
    <row r="11702" spans="1:1">
      <c r="A11702"/>
    </row>
    <row r="11703" spans="1:1">
      <c r="A11703"/>
    </row>
    <row r="11704" spans="1:1">
      <c r="A11704"/>
    </row>
    <row r="11705" spans="1:1">
      <c r="A11705"/>
    </row>
    <row r="11706" spans="1:1">
      <c r="A11706"/>
    </row>
    <row r="11707" spans="1:1">
      <c r="A11707"/>
    </row>
    <row r="11708" spans="1:1">
      <c r="A11708"/>
    </row>
    <row r="11709" spans="1:1">
      <c r="A11709"/>
    </row>
    <row r="11710" spans="1:1">
      <c r="A11710"/>
    </row>
    <row r="11711" spans="1:1">
      <c r="A11711"/>
    </row>
    <row r="11712" spans="1:1">
      <c r="A11712"/>
    </row>
    <row r="11713" spans="1:1">
      <c r="A11713"/>
    </row>
    <row r="11714" spans="1:1">
      <c r="A11714"/>
    </row>
    <row r="11715" spans="1:1">
      <c r="A11715"/>
    </row>
    <row r="11716" spans="1:1">
      <c r="A11716"/>
    </row>
    <row r="11717" spans="1:1">
      <c r="A11717"/>
    </row>
    <row r="11718" spans="1:1">
      <c r="A11718"/>
    </row>
    <row r="11719" spans="1:1">
      <c r="A11719"/>
    </row>
    <row r="11720" spans="1:1">
      <c r="A11720"/>
    </row>
    <row r="11721" spans="1:1">
      <c r="A11721"/>
    </row>
    <row r="11722" spans="1:1">
      <c r="A11722"/>
    </row>
    <row r="11723" spans="1:1">
      <c r="A11723"/>
    </row>
    <row r="11724" spans="1:1">
      <c r="A11724"/>
    </row>
    <row r="11725" spans="1:1">
      <c r="A11725"/>
    </row>
    <row r="11726" spans="1:1">
      <c r="A11726"/>
    </row>
    <row r="11727" spans="1:1">
      <c r="A11727"/>
    </row>
    <row r="11728" spans="1:1">
      <c r="A11728"/>
    </row>
    <row r="11729" spans="1:1">
      <c r="A11729"/>
    </row>
    <row r="11730" spans="1:1">
      <c r="A11730"/>
    </row>
    <row r="11731" spans="1:1">
      <c r="A11731"/>
    </row>
    <row r="11732" spans="1:1">
      <c r="A11732"/>
    </row>
    <row r="11733" spans="1:1">
      <c r="A11733"/>
    </row>
    <row r="11734" spans="1:1">
      <c r="A11734"/>
    </row>
    <row r="11735" spans="1:1">
      <c r="A11735"/>
    </row>
    <row r="11736" spans="1:1">
      <c r="A11736"/>
    </row>
    <row r="11737" spans="1:1">
      <c r="A11737"/>
    </row>
    <row r="11738" spans="1:1">
      <c r="A11738"/>
    </row>
    <row r="11739" spans="1:1">
      <c r="A11739"/>
    </row>
    <row r="11740" spans="1:1">
      <c r="A11740"/>
    </row>
    <row r="11741" spans="1:1">
      <c r="A11741"/>
    </row>
    <row r="11742" spans="1:1">
      <c r="A11742"/>
    </row>
    <row r="11743" spans="1:1">
      <c r="A11743"/>
    </row>
    <row r="11744" spans="1:1">
      <c r="A11744"/>
    </row>
    <row r="11745" spans="1:1">
      <c r="A11745"/>
    </row>
    <row r="11746" spans="1:1">
      <c r="A11746"/>
    </row>
    <row r="11747" spans="1:1">
      <c r="A11747"/>
    </row>
    <row r="11748" spans="1:1">
      <c r="A11748"/>
    </row>
    <row r="11749" spans="1:1">
      <c r="A11749"/>
    </row>
    <row r="11750" spans="1:1">
      <c r="A11750"/>
    </row>
    <row r="11751" spans="1:1">
      <c r="A11751"/>
    </row>
    <row r="11752" spans="1:1">
      <c r="A11752"/>
    </row>
    <row r="11753" spans="1:1">
      <c r="A11753"/>
    </row>
    <row r="11754" spans="1:1">
      <c r="A11754"/>
    </row>
    <row r="11755" spans="1:1">
      <c r="A11755"/>
    </row>
    <row r="11756" spans="1:1">
      <c r="A11756"/>
    </row>
    <row r="11757" spans="1:1">
      <c r="A11757"/>
    </row>
    <row r="11758" spans="1:1">
      <c r="A11758"/>
    </row>
    <row r="11759" spans="1:1">
      <c r="A11759"/>
    </row>
    <row r="11760" spans="1:1">
      <c r="A11760"/>
    </row>
    <row r="11761" spans="1:1">
      <c r="A11761"/>
    </row>
    <row r="11762" spans="1:1">
      <c r="A11762"/>
    </row>
    <row r="11763" spans="1:1">
      <c r="A11763"/>
    </row>
    <row r="11764" spans="1:1">
      <c r="A11764"/>
    </row>
    <row r="11765" spans="1:1">
      <c r="A11765"/>
    </row>
    <row r="11766" spans="1:1">
      <c r="A11766"/>
    </row>
    <row r="11767" spans="1:1">
      <c r="A11767"/>
    </row>
    <row r="11768" spans="1:1">
      <c r="A11768"/>
    </row>
    <row r="11769" spans="1:1">
      <c r="A11769"/>
    </row>
    <row r="11770" spans="1:1">
      <c r="A11770"/>
    </row>
    <row r="11771" spans="1:1">
      <c r="A11771"/>
    </row>
    <row r="11772" spans="1:1">
      <c r="A11772"/>
    </row>
    <row r="11773" spans="1:1">
      <c r="A11773"/>
    </row>
    <row r="11774" spans="1:1">
      <c r="A11774"/>
    </row>
    <row r="11775" spans="1:1">
      <c r="A11775"/>
    </row>
    <row r="11776" spans="1:1">
      <c r="A11776"/>
    </row>
    <row r="11777" spans="1:1">
      <c r="A11777"/>
    </row>
    <row r="11778" spans="1:1">
      <c r="A11778"/>
    </row>
    <row r="11779" spans="1:1">
      <c r="A11779"/>
    </row>
    <row r="11780" spans="1:1">
      <c r="A11780"/>
    </row>
    <row r="11781" spans="1:1">
      <c r="A11781"/>
    </row>
    <row r="11782" spans="1:1">
      <c r="A11782"/>
    </row>
    <row r="11783" spans="1:1">
      <c r="A11783"/>
    </row>
    <row r="11784" spans="1:1">
      <c r="A11784"/>
    </row>
    <row r="11785" spans="1:1">
      <c r="A11785"/>
    </row>
    <row r="11786" spans="1:1">
      <c r="A11786"/>
    </row>
    <row r="11787" spans="1:1">
      <c r="A11787"/>
    </row>
    <row r="11788" spans="1:1">
      <c r="A11788"/>
    </row>
    <row r="11789" spans="1:1">
      <c r="A11789"/>
    </row>
    <row r="11790" spans="1:1">
      <c r="A11790"/>
    </row>
    <row r="11791" spans="1:1">
      <c r="A11791"/>
    </row>
    <row r="11792" spans="1:1">
      <c r="A11792"/>
    </row>
    <row r="11793" spans="1:1">
      <c r="A11793"/>
    </row>
    <row r="11794" spans="1:1">
      <c r="A11794"/>
    </row>
    <row r="11795" spans="1:1">
      <c r="A11795"/>
    </row>
    <row r="11796" spans="1:1">
      <c r="A11796"/>
    </row>
    <row r="11797" spans="1:1">
      <c r="A11797"/>
    </row>
    <row r="11798" spans="1:1">
      <c r="A11798"/>
    </row>
    <row r="11799" spans="1:1">
      <c r="A11799"/>
    </row>
    <row r="11800" spans="1:1">
      <c r="A11800"/>
    </row>
    <row r="11801" spans="1:1">
      <c r="A11801"/>
    </row>
    <row r="11802" spans="1:1">
      <c r="A11802"/>
    </row>
    <row r="11803" spans="1:1">
      <c r="A11803"/>
    </row>
    <row r="11804" spans="1:1">
      <c r="A11804"/>
    </row>
    <row r="11805" spans="1:1">
      <c r="A11805"/>
    </row>
    <row r="11806" spans="1:1">
      <c r="A11806"/>
    </row>
    <row r="11807" spans="1:1">
      <c r="A11807"/>
    </row>
    <row r="11808" spans="1:1">
      <c r="A11808"/>
    </row>
    <row r="11809" spans="1:1">
      <c r="A11809"/>
    </row>
    <row r="11810" spans="1:1">
      <c r="A11810"/>
    </row>
    <row r="11811" spans="1:1">
      <c r="A11811"/>
    </row>
    <row r="11812" spans="1:1">
      <c r="A11812"/>
    </row>
    <row r="11813" spans="1:1">
      <c r="A11813"/>
    </row>
    <row r="11814" spans="1:1">
      <c r="A11814"/>
    </row>
    <row r="11815" spans="1:1">
      <c r="A11815"/>
    </row>
    <row r="11816" spans="1:1">
      <c r="A11816"/>
    </row>
    <row r="11817" spans="1:1">
      <c r="A11817"/>
    </row>
    <row r="11818" spans="1:1">
      <c r="A11818"/>
    </row>
    <row r="11819" spans="1:1">
      <c r="A11819"/>
    </row>
    <row r="11820" spans="1:1">
      <c r="A11820"/>
    </row>
    <row r="11821" spans="1:1">
      <c r="A11821"/>
    </row>
    <row r="11822" spans="1:1">
      <c r="A11822"/>
    </row>
    <row r="11823" spans="1:1">
      <c r="A11823"/>
    </row>
    <row r="11824" spans="1:1">
      <c r="A11824"/>
    </row>
    <row r="11825" spans="1:1">
      <c r="A11825"/>
    </row>
    <row r="11826" spans="1:1">
      <c r="A11826"/>
    </row>
    <row r="11827" spans="1:1">
      <c r="A11827"/>
    </row>
    <row r="11828" spans="1:1">
      <c r="A11828"/>
    </row>
    <row r="11829" spans="1:1">
      <c r="A11829"/>
    </row>
    <row r="11830" spans="1:1">
      <c r="A11830"/>
    </row>
    <row r="11831" spans="1:1">
      <c r="A11831"/>
    </row>
    <row r="11832" spans="1:1">
      <c r="A11832"/>
    </row>
    <row r="11833" spans="1:1">
      <c r="A11833"/>
    </row>
    <row r="11834" spans="1:1">
      <c r="A11834"/>
    </row>
    <row r="11835" spans="1:1">
      <c r="A11835"/>
    </row>
    <row r="11836" spans="1:1">
      <c r="A11836"/>
    </row>
    <row r="11837" spans="1:1">
      <c r="A11837"/>
    </row>
    <row r="11838" spans="1:1">
      <c r="A11838"/>
    </row>
    <row r="11839" spans="1:1">
      <c r="A11839"/>
    </row>
    <row r="11840" spans="1:1">
      <c r="A11840"/>
    </row>
    <row r="11841" spans="1:1">
      <c r="A11841"/>
    </row>
    <row r="11842" spans="1:1">
      <c r="A11842"/>
    </row>
    <row r="11843" spans="1:1">
      <c r="A11843"/>
    </row>
    <row r="11844" spans="1:1">
      <c r="A11844"/>
    </row>
    <row r="11845" spans="1:1">
      <c r="A11845"/>
    </row>
    <row r="11846" spans="1:1">
      <c r="A11846"/>
    </row>
    <row r="11847" spans="1:1">
      <c r="A11847"/>
    </row>
    <row r="11848" spans="1:1">
      <c r="A11848"/>
    </row>
    <row r="11849" spans="1:1">
      <c r="A11849"/>
    </row>
    <row r="11850" spans="1:1">
      <c r="A11850"/>
    </row>
    <row r="11851" spans="1:1">
      <c r="A11851"/>
    </row>
    <row r="11852" spans="1:1">
      <c r="A11852"/>
    </row>
    <row r="11853" spans="1:1">
      <c r="A11853"/>
    </row>
    <row r="11854" spans="1:1">
      <c r="A11854"/>
    </row>
    <row r="11855" spans="1:1">
      <c r="A11855"/>
    </row>
    <row r="11856" spans="1:1">
      <c r="A11856"/>
    </row>
    <row r="11857" spans="1:1">
      <c r="A11857"/>
    </row>
    <row r="11858" spans="1:1">
      <c r="A11858"/>
    </row>
    <row r="11859" spans="1:1">
      <c r="A11859"/>
    </row>
    <row r="11860" spans="1:1">
      <c r="A11860"/>
    </row>
    <row r="11861" spans="1:1">
      <c r="A11861"/>
    </row>
    <row r="11862" spans="1:1">
      <c r="A11862"/>
    </row>
    <row r="11863" spans="1:1">
      <c r="A11863"/>
    </row>
    <row r="11864" spans="1:1">
      <c r="A11864"/>
    </row>
    <row r="11865" spans="1:1">
      <c r="A11865"/>
    </row>
    <row r="11866" spans="1:1">
      <c r="A11866"/>
    </row>
    <row r="11867" spans="1:1">
      <c r="A11867"/>
    </row>
    <row r="11868" spans="1:1">
      <c r="A11868"/>
    </row>
    <row r="11869" spans="1:1">
      <c r="A11869"/>
    </row>
    <row r="11870" spans="1:1">
      <c r="A11870"/>
    </row>
    <row r="11871" spans="1:1">
      <c r="A11871"/>
    </row>
    <row r="11872" spans="1:1">
      <c r="A11872"/>
    </row>
    <row r="11873" spans="1:1">
      <c r="A11873"/>
    </row>
    <row r="11874" spans="1:1">
      <c r="A11874"/>
    </row>
    <row r="11875" spans="1:1">
      <c r="A11875"/>
    </row>
    <row r="11876" spans="1:1">
      <c r="A11876"/>
    </row>
    <row r="11877" spans="1:1">
      <c r="A11877"/>
    </row>
    <row r="11878" spans="1:1">
      <c r="A11878"/>
    </row>
    <row r="11879" spans="1:1">
      <c r="A11879"/>
    </row>
    <row r="11880" spans="1:1">
      <c r="A11880"/>
    </row>
    <row r="11881" spans="1:1">
      <c r="A11881"/>
    </row>
    <row r="11882" spans="1:1">
      <c r="A11882"/>
    </row>
    <row r="11883" spans="1:1">
      <c r="A11883"/>
    </row>
    <row r="11884" spans="1:1">
      <c r="A11884"/>
    </row>
    <row r="11885" spans="1:1">
      <c r="A11885"/>
    </row>
    <row r="11886" spans="1:1">
      <c r="A11886"/>
    </row>
    <row r="11887" spans="1:1">
      <c r="A11887"/>
    </row>
    <row r="11888" spans="1:1">
      <c r="A11888"/>
    </row>
    <row r="11889" spans="1:1">
      <c r="A11889"/>
    </row>
    <row r="11890" spans="1:1">
      <c r="A11890"/>
    </row>
    <row r="11891" spans="1:1">
      <c r="A11891"/>
    </row>
    <row r="11892" spans="1:1">
      <c r="A11892"/>
    </row>
    <row r="11893" spans="1:1">
      <c r="A11893"/>
    </row>
    <row r="11894" spans="1:1">
      <c r="A11894"/>
    </row>
    <row r="11895" spans="1:1">
      <c r="A11895"/>
    </row>
    <row r="11896" spans="1:1">
      <c r="A11896"/>
    </row>
    <row r="11897" spans="1:1">
      <c r="A11897"/>
    </row>
    <row r="11898" spans="1:1">
      <c r="A11898"/>
    </row>
    <row r="11899" spans="1:1">
      <c r="A11899"/>
    </row>
    <row r="11900" spans="1:1">
      <c r="A11900"/>
    </row>
    <row r="11901" spans="1:1">
      <c r="A11901"/>
    </row>
    <row r="11902" spans="1:1">
      <c r="A11902"/>
    </row>
    <row r="11903" spans="1:1">
      <c r="A11903"/>
    </row>
    <row r="11904" spans="1:1">
      <c r="A11904"/>
    </row>
    <row r="11905" spans="1:1">
      <c r="A11905"/>
    </row>
    <row r="11906" spans="1:1">
      <c r="A11906"/>
    </row>
    <row r="11907" spans="1:1">
      <c r="A11907"/>
    </row>
    <row r="11908" spans="1:1">
      <c r="A11908"/>
    </row>
    <row r="11909" spans="1:1">
      <c r="A11909"/>
    </row>
    <row r="11910" spans="1:1">
      <c r="A11910"/>
    </row>
    <row r="11911" spans="1:1">
      <c r="A11911"/>
    </row>
    <row r="11912" spans="1:1">
      <c r="A11912"/>
    </row>
    <row r="11913" spans="1:1">
      <c r="A11913"/>
    </row>
    <row r="11914" spans="1:1">
      <c r="A11914"/>
    </row>
    <row r="11915" spans="1:1">
      <c r="A11915"/>
    </row>
    <row r="11916" spans="1:1">
      <c r="A11916"/>
    </row>
    <row r="11917" spans="1:1">
      <c r="A11917"/>
    </row>
    <row r="11918" spans="1:1">
      <c r="A11918"/>
    </row>
    <row r="11919" spans="1:1">
      <c r="A11919"/>
    </row>
    <row r="11920" spans="1:1">
      <c r="A11920"/>
    </row>
    <row r="11921" spans="1:1">
      <c r="A11921"/>
    </row>
    <row r="11922" spans="1:1">
      <c r="A11922"/>
    </row>
    <row r="11923" spans="1:1">
      <c r="A11923"/>
    </row>
    <row r="11924" spans="1:1">
      <c r="A11924"/>
    </row>
    <row r="11925" spans="1:1">
      <c r="A11925"/>
    </row>
    <row r="11926" spans="1:1">
      <c r="A11926"/>
    </row>
    <row r="11927" spans="1:1">
      <c r="A11927"/>
    </row>
    <row r="11928" spans="1:1">
      <c r="A11928"/>
    </row>
    <row r="11929" spans="1:1">
      <c r="A11929"/>
    </row>
    <row r="11930" spans="1:1">
      <c r="A11930"/>
    </row>
    <row r="11931" spans="1:1">
      <c r="A11931"/>
    </row>
    <row r="11932" spans="1:1">
      <c r="A11932"/>
    </row>
    <row r="11933" spans="1:1">
      <c r="A11933"/>
    </row>
    <row r="11934" spans="1:1">
      <c r="A11934"/>
    </row>
    <row r="11935" spans="1:1">
      <c r="A11935"/>
    </row>
    <row r="11936" spans="1:1">
      <c r="A11936"/>
    </row>
    <row r="11937" spans="1:1">
      <c r="A11937"/>
    </row>
    <row r="11938" spans="1:1">
      <c r="A11938"/>
    </row>
    <row r="11939" spans="1:1">
      <c r="A11939"/>
    </row>
    <row r="11940" spans="1:1">
      <c r="A11940"/>
    </row>
    <row r="11941" spans="1:1">
      <c r="A11941"/>
    </row>
    <row r="11942" spans="1:1">
      <c r="A11942"/>
    </row>
    <row r="11943" spans="1:1">
      <c r="A11943"/>
    </row>
    <row r="11944" spans="1:1">
      <c r="A11944"/>
    </row>
    <row r="11945" spans="1:1">
      <c r="A11945"/>
    </row>
    <row r="11946" spans="1:1">
      <c r="A11946"/>
    </row>
    <row r="11947" spans="1:1">
      <c r="A11947"/>
    </row>
    <row r="11948" spans="1:1">
      <c r="A11948"/>
    </row>
    <row r="11949" spans="1:1">
      <c r="A11949"/>
    </row>
    <row r="11950" spans="1:1">
      <c r="A11950"/>
    </row>
    <row r="11951" spans="1:1">
      <c r="A11951"/>
    </row>
    <row r="11952" spans="1:1">
      <c r="A11952"/>
    </row>
    <row r="11953" spans="1:1">
      <c r="A11953"/>
    </row>
    <row r="11954" spans="1:1">
      <c r="A11954"/>
    </row>
    <row r="11955" spans="1:1">
      <c r="A11955"/>
    </row>
    <row r="11956" spans="1:1">
      <c r="A11956"/>
    </row>
    <row r="11957" spans="1:1">
      <c r="A11957"/>
    </row>
    <row r="11958" spans="1:1">
      <c r="A11958"/>
    </row>
    <row r="11959" spans="1:1">
      <c r="A11959"/>
    </row>
    <row r="11960" spans="1:1">
      <c r="A11960"/>
    </row>
    <row r="11961" spans="1:1">
      <c r="A11961"/>
    </row>
    <row r="11962" spans="1:1">
      <c r="A11962"/>
    </row>
    <row r="11963" spans="1:1">
      <c r="A11963"/>
    </row>
    <row r="11964" spans="1:1">
      <c r="A11964"/>
    </row>
    <row r="11965" spans="1:1">
      <c r="A11965"/>
    </row>
    <row r="11966" spans="1:1">
      <c r="A11966"/>
    </row>
    <row r="11967" spans="1:1">
      <c r="A11967"/>
    </row>
    <row r="11968" spans="1:1">
      <c r="A11968"/>
    </row>
    <row r="11969" spans="1:1">
      <c r="A11969"/>
    </row>
    <row r="11970" spans="1:1">
      <c r="A11970"/>
    </row>
    <row r="11971" spans="1:1">
      <c r="A11971"/>
    </row>
    <row r="11972" spans="1:1">
      <c r="A11972"/>
    </row>
    <row r="11973" spans="1:1">
      <c r="A11973"/>
    </row>
    <row r="11974" spans="1:1">
      <c r="A11974"/>
    </row>
    <row r="11975" spans="1:1">
      <c r="A11975"/>
    </row>
    <row r="11976" spans="1:1">
      <c r="A11976"/>
    </row>
    <row r="11977" spans="1:1">
      <c r="A11977"/>
    </row>
    <row r="11978" spans="1:1">
      <c r="A11978"/>
    </row>
    <row r="11979" spans="1:1">
      <c r="A11979"/>
    </row>
    <row r="11980" spans="1:1">
      <c r="A11980"/>
    </row>
    <row r="11981" spans="1:1">
      <c r="A11981"/>
    </row>
    <row r="11982" spans="1:1">
      <c r="A11982"/>
    </row>
    <row r="11983" spans="1:1">
      <c r="A11983"/>
    </row>
    <row r="11984" spans="1:1">
      <c r="A11984"/>
    </row>
    <row r="11985" spans="1:1">
      <c r="A11985"/>
    </row>
    <row r="11986" spans="1:1">
      <c r="A11986"/>
    </row>
    <row r="11987" spans="1:1">
      <c r="A11987"/>
    </row>
    <row r="11988" spans="1:1">
      <c r="A11988"/>
    </row>
    <row r="11989" spans="1:1">
      <c r="A11989"/>
    </row>
    <row r="11990" spans="1:1">
      <c r="A11990"/>
    </row>
    <row r="11991" spans="1:1">
      <c r="A11991"/>
    </row>
    <row r="11992" spans="1:1">
      <c r="A11992"/>
    </row>
    <row r="11993" spans="1:1">
      <c r="A11993"/>
    </row>
    <row r="11994" spans="1:1">
      <c r="A11994"/>
    </row>
    <row r="11995" spans="1:1">
      <c r="A11995"/>
    </row>
    <row r="11996" spans="1:1">
      <c r="A11996"/>
    </row>
    <row r="11997" spans="1:1">
      <c r="A11997"/>
    </row>
    <row r="11998" spans="1:1">
      <c r="A11998"/>
    </row>
    <row r="11999" spans="1:1">
      <c r="A11999"/>
    </row>
    <row r="12000" spans="1:1">
      <c r="A12000"/>
    </row>
    <row r="12001" spans="1:1">
      <c r="A12001"/>
    </row>
    <row r="12002" spans="1:1">
      <c r="A12002"/>
    </row>
    <row r="12003" spans="1:1">
      <c r="A12003"/>
    </row>
    <row r="12004" spans="1:1">
      <c r="A12004"/>
    </row>
    <row r="12005" spans="1:1">
      <c r="A12005"/>
    </row>
    <row r="12006" spans="1:1">
      <c r="A12006"/>
    </row>
    <row r="12007" spans="1:1">
      <c r="A12007"/>
    </row>
    <row r="12008" spans="1:1">
      <c r="A12008"/>
    </row>
    <row r="12009" spans="1:1">
      <c r="A12009"/>
    </row>
    <row r="12010" spans="1:1">
      <c r="A12010"/>
    </row>
    <row r="12011" spans="1:1">
      <c r="A12011"/>
    </row>
    <row r="12012" spans="1:1">
      <c r="A12012"/>
    </row>
    <row r="12013" spans="1:1">
      <c r="A12013"/>
    </row>
    <row r="12014" spans="1:1">
      <c r="A12014"/>
    </row>
    <row r="12015" spans="1:1">
      <c r="A12015"/>
    </row>
    <row r="12016" spans="1:1">
      <c r="A12016"/>
    </row>
    <row r="12017" spans="1:1">
      <c r="A12017"/>
    </row>
    <row r="12018" spans="1:1">
      <c r="A12018"/>
    </row>
    <row r="12019" spans="1:1">
      <c r="A12019"/>
    </row>
    <row r="12020" spans="1:1">
      <c r="A12020"/>
    </row>
    <row r="12021" spans="1:1">
      <c r="A12021"/>
    </row>
    <row r="12022" spans="1:1">
      <c r="A12022"/>
    </row>
    <row r="12023" spans="1:1">
      <c r="A12023"/>
    </row>
    <row r="12024" spans="1:1">
      <c r="A12024"/>
    </row>
    <row r="12025" spans="1:1">
      <c r="A12025"/>
    </row>
    <row r="12026" spans="1:1">
      <c r="A12026"/>
    </row>
    <row r="12027" spans="1:1">
      <c r="A12027"/>
    </row>
    <row r="12028" spans="1:1">
      <c r="A12028"/>
    </row>
    <row r="12029" spans="1:1">
      <c r="A12029"/>
    </row>
    <row r="12030" spans="1:1">
      <c r="A12030"/>
    </row>
    <row r="12031" spans="1:1">
      <c r="A12031"/>
    </row>
    <row r="12032" spans="1:1">
      <c r="A12032"/>
    </row>
    <row r="12033" spans="1:1">
      <c r="A12033"/>
    </row>
    <row r="12034" spans="1:1">
      <c r="A12034"/>
    </row>
    <row r="12035" spans="1:1">
      <c r="A12035"/>
    </row>
    <row r="12036" spans="1:1">
      <c r="A12036"/>
    </row>
    <row r="12037" spans="1:1">
      <c r="A12037"/>
    </row>
    <row r="12038" spans="1:1">
      <c r="A12038"/>
    </row>
    <row r="12039" spans="1:1">
      <c r="A12039"/>
    </row>
    <row r="12040" spans="1:1">
      <c r="A12040"/>
    </row>
    <row r="12041" spans="1:1">
      <c r="A12041"/>
    </row>
    <row r="12042" spans="1:1">
      <c r="A12042"/>
    </row>
    <row r="12043" spans="1:1">
      <c r="A12043"/>
    </row>
    <row r="12044" spans="1:1">
      <c r="A12044"/>
    </row>
    <row r="12045" spans="1:1">
      <c r="A12045"/>
    </row>
    <row r="12046" spans="1:1">
      <c r="A12046"/>
    </row>
    <row r="12047" spans="1:1">
      <c r="A12047"/>
    </row>
    <row r="12048" spans="1:1">
      <c r="A12048"/>
    </row>
    <row r="12049" spans="1:1">
      <c r="A12049"/>
    </row>
    <row r="12050" spans="1:1">
      <c r="A12050"/>
    </row>
    <row r="12051" spans="1:1">
      <c r="A12051"/>
    </row>
    <row r="12052" spans="1:1">
      <c r="A12052"/>
    </row>
    <row r="12053" spans="1:1">
      <c r="A12053"/>
    </row>
    <row r="12054" spans="1:1">
      <c r="A12054"/>
    </row>
    <row r="12055" spans="1:1">
      <c r="A12055"/>
    </row>
    <row r="12056" spans="1:1">
      <c r="A12056"/>
    </row>
    <row r="12057" spans="1:1">
      <c r="A12057"/>
    </row>
    <row r="12058" spans="1:1">
      <c r="A12058"/>
    </row>
    <row r="12059" spans="1:1">
      <c r="A12059"/>
    </row>
    <row r="12060" spans="1:1">
      <c r="A12060"/>
    </row>
    <row r="12061" spans="1:1">
      <c r="A12061"/>
    </row>
    <row r="12062" spans="1:1">
      <c r="A12062"/>
    </row>
    <row r="12063" spans="1:1">
      <c r="A12063"/>
    </row>
    <row r="12064" spans="1:1">
      <c r="A12064"/>
    </row>
    <row r="12065" spans="1:1">
      <c r="A12065"/>
    </row>
    <row r="12066" spans="1:1">
      <c r="A12066"/>
    </row>
    <row r="12067" spans="1:1">
      <c r="A12067"/>
    </row>
    <row r="12068" spans="1:1">
      <c r="A12068"/>
    </row>
    <row r="12069" spans="1:1">
      <c r="A12069"/>
    </row>
    <row r="12070" spans="1:1">
      <c r="A12070"/>
    </row>
    <row r="12071" spans="1:1">
      <c r="A12071"/>
    </row>
    <row r="12072" spans="1:1">
      <c r="A12072"/>
    </row>
    <row r="12073" spans="1:1">
      <c r="A12073"/>
    </row>
    <row r="12074" spans="1:1">
      <c r="A12074"/>
    </row>
    <row r="12075" spans="1:1">
      <c r="A12075"/>
    </row>
    <row r="12076" spans="1:1">
      <c r="A12076"/>
    </row>
    <row r="12077" spans="1:1">
      <c r="A12077"/>
    </row>
    <row r="12078" spans="1:1">
      <c r="A12078"/>
    </row>
    <row r="12079" spans="1:1">
      <c r="A12079"/>
    </row>
    <row r="12080" spans="1:1">
      <c r="A12080"/>
    </row>
    <row r="12081" spans="1:1">
      <c r="A12081"/>
    </row>
    <row r="12082" spans="1:1">
      <c r="A12082"/>
    </row>
    <row r="12083" spans="1:1">
      <c r="A12083"/>
    </row>
    <row r="12084" spans="1:1">
      <c r="A12084"/>
    </row>
    <row r="12085" spans="1:1">
      <c r="A12085"/>
    </row>
    <row r="12086" spans="1:1">
      <c r="A12086"/>
    </row>
    <row r="12087" spans="1:1">
      <c r="A12087"/>
    </row>
    <row r="12088" spans="1:1">
      <c r="A12088"/>
    </row>
    <row r="12089" spans="1:1">
      <c r="A12089"/>
    </row>
    <row r="12090" spans="1:1">
      <c r="A12090"/>
    </row>
    <row r="12091" spans="1:1">
      <c r="A12091"/>
    </row>
    <row r="12092" spans="1:1">
      <c r="A12092"/>
    </row>
    <row r="12093" spans="1:1">
      <c r="A12093"/>
    </row>
    <row r="12094" spans="1:1">
      <c r="A12094"/>
    </row>
    <row r="12095" spans="1:1">
      <c r="A12095"/>
    </row>
    <row r="12096" spans="1:1">
      <c r="A12096"/>
    </row>
    <row r="12097" spans="1:1">
      <c r="A12097"/>
    </row>
    <row r="12098" spans="1:1">
      <c r="A12098"/>
    </row>
    <row r="12099" spans="1:1">
      <c r="A12099"/>
    </row>
    <row r="12100" spans="1:1">
      <c r="A12100"/>
    </row>
    <row r="12101" spans="1:1">
      <c r="A12101"/>
    </row>
    <row r="12102" spans="1:1">
      <c r="A12102"/>
    </row>
    <row r="12103" spans="1:1">
      <c r="A12103"/>
    </row>
    <row r="12104" spans="1:1">
      <c r="A12104"/>
    </row>
    <row r="12105" spans="1:1">
      <c r="A12105"/>
    </row>
    <row r="12106" spans="1:1">
      <c r="A12106"/>
    </row>
    <row r="12107" spans="1:1">
      <c r="A12107"/>
    </row>
    <row r="12108" spans="1:1">
      <c r="A12108"/>
    </row>
    <row r="12109" spans="1:1">
      <c r="A12109"/>
    </row>
    <row r="12110" spans="1:1">
      <c r="A12110"/>
    </row>
    <row r="12111" spans="1:1">
      <c r="A12111"/>
    </row>
    <row r="12112" spans="1:1">
      <c r="A12112"/>
    </row>
    <row r="12113" spans="1:1">
      <c r="A12113"/>
    </row>
    <row r="12114" spans="1:1">
      <c r="A12114"/>
    </row>
    <row r="12115" spans="1:1">
      <c r="A12115"/>
    </row>
    <row r="12116" spans="1:1">
      <c r="A12116"/>
    </row>
    <row r="12117" spans="1:1">
      <c r="A12117"/>
    </row>
    <row r="12118" spans="1:1">
      <c r="A12118"/>
    </row>
    <row r="12119" spans="1:1">
      <c r="A12119"/>
    </row>
    <row r="12120" spans="1:1">
      <c r="A12120"/>
    </row>
    <row r="12121" spans="1:1">
      <c r="A12121"/>
    </row>
    <row r="12122" spans="1:1">
      <c r="A12122"/>
    </row>
    <row r="12123" spans="1:1">
      <c r="A12123"/>
    </row>
    <row r="12124" spans="1:1">
      <c r="A12124"/>
    </row>
    <row r="12125" spans="1:1">
      <c r="A12125"/>
    </row>
    <row r="12126" spans="1:1">
      <c r="A12126"/>
    </row>
    <row r="12127" spans="1:1">
      <c r="A12127"/>
    </row>
    <row r="12128" spans="1:1">
      <c r="A12128"/>
    </row>
    <row r="12129" spans="1:1">
      <c r="A12129"/>
    </row>
    <row r="12130" spans="1:1">
      <c r="A12130"/>
    </row>
    <row r="12131" spans="1:1">
      <c r="A12131"/>
    </row>
    <row r="12132" spans="1:1">
      <c r="A12132"/>
    </row>
    <row r="12133" spans="1:1">
      <c r="A12133"/>
    </row>
    <row r="12134" spans="1:1">
      <c r="A12134"/>
    </row>
    <row r="12135" spans="1:1">
      <c r="A12135"/>
    </row>
    <row r="12136" spans="1:1">
      <c r="A12136"/>
    </row>
    <row r="12137" spans="1:1">
      <c r="A12137"/>
    </row>
    <row r="12138" spans="1:1">
      <c r="A12138"/>
    </row>
    <row r="12139" spans="1:1">
      <c r="A12139"/>
    </row>
    <row r="12140" spans="1:1">
      <c r="A12140"/>
    </row>
    <row r="12141" spans="1:1">
      <c r="A12141"/>
    </row>
    <row r="12142" spans="1:1">
      <c r="A12142"/>
    </row>
    <row r="12143" spans="1:1">
      <c r="A12143"/>
    </row>
    <row r="12144" spans="1:1">
      <c r="A12144"/>
    </row>
    <row r="12145" spans="1:1">
      <c r="A12145"/>
    </row>
    <row r="12146" spans="1:1">
      <c r="A12146"/>
    </row>
    <row r="12147" spans="1:1">
      <c r="A12147"/>
    </row>
    <row r="12148" spans="1:1">
      <c r="A12148"/>
    </row>
    <row r="12149" spans="1:1">
      <c r="A12149"/>
    </row>
    <row r="12150" spans="1:1">
      <c r="A12150"/>
    </row>
    <row r="12151" spans="1:1">
      <c r="A12151"/>
    </row>
    <row r="12152" spans="1:1">
      <c r="A12152"/>
    </row>
    <row r="12153" spans="1:1">
      <c r="A12153"/>
    </row>
    <row r="12154" spans="1:1">
      <c r="A12154"/>
    </row>
    <row r="12155" spans="1:1">
      <c r="A12155"/>
    </row>
    <row r="12156" spans="1:1">
      <c r="A12156"/>
    </row>
    <row r="12157" spans="1:1">
      <c r="A12157"/>
    </row>
    <row r="12158" spans="1:1">
      <c r="A12158"/>
    </row>
    <row r="12159" spans="1:1">
      <c r="A12159"/>
    </row>
    <row r="12160" spans="1:1">
      <c r="A12160"/>
    </row>
    <row r="12161" spans="1:1">
      <c r="A12161"/>
    </row>
    <row r="12162" spans="1:1">
      <c r="A12162"/>
    </row>
    <row r="12163" spans="1:1">
      <c r="A12163"/>
    </row>
    <row r="12164" spans="1:1">
      <c r="A12164"/>
    </row>
    <row r="12165" spans="1:1">
      <c r="A12165"/>
    </row>
    <row r="12166" spans="1:1">
      <c r="A12166"/>
    </row>
    <row r="12167" spans="1:1">
      <c r="A12167"/>
    </row>
    <row r="12168" spans="1:1">
      <c r="A12168"/>
    </row>
    <row r="12169" spans="1:1">
      <c r="A12169"/>
    </row>
    <row r="12170" spans="1:1">
      <c r="A12170"/>
    </row>
    <row r="12171" spans="1:1">
      <c r="A12171"/>
    </row>
    <row r="12172" spans="1:1">
      <c r="A12172"/>
    </row>
    <row r="12173" spans="1:1">
      <c r="A12173"/>
    </row>
    <row r="12174" spans="1:1">
      <c r="A12174"/>
    </row>
    <row r="12175" spans="1:1">
      <c r="A12175"/>
    </row>
    <row r="12176" spans="1:1">
      <c r="A12176"/>
    </row>
    <row r="12177" spans="1:1">
      <c r="A12177"/>
    </row>
    <row r="12178" spans="1:1">
      <c r="A12178"/>
    </row>
    <row r="12179" spans="1:1">
      <c r="A12179"/>
    </row>
    <row r="12180" spans="1:1">
      <c r="A12180"/>
    </row>
    <row r="12181" spans="1:1">
      <c r="A12181"/>
    </row>
    <row r="12182" spans="1:1">
      <c r="A12182"/>
    </row>
    <row r="12183" spans="1:1">
      <c r="A12183"/>
    </row>
    <row r="12184" spans="1:1">
      <c r="A12184"/>
    </row>
    <row r="12185" spans="1:1">
      <c r="A12185"/>
    </row>
    <row r="12186" spans="1:1">
      <c r="A12186"/>
    </row>
    <row r="12187" spans="1:1">
      <c r="A12187"/>
    </row>
    <row r="12188" spans="1:1">
      <c r="A12188"/>
    </row>
    <row r="12189" spans="1:1">
      <c r="A12189"/>
    </row>
    <row r="12190" spans="1:1">
      <c r="A12190"/>
    </row>
    <row r="12191" spans="1:1">
      <c r="A12191"/>
    </row>
    <row r="12192" spans="1:1">
      <c r="A12192"/>
    </row>
    <row r="12193" spans="1:1">
      <c r="A12193"/>
    </row>
    <row r="12194" spans="1:1">
      <c r="A12194"/>
    </row>
    <row r="12195" spans="1:1">
      <c r="A12195"/>
    </row>
    <row r="12196" spans="1:1">
      <c r="A12196"/>
    </row>
    <row r="12197" spans="1:1">
      <c r="A12197"/>
    </row>
    <row r="12198" spans="1:1">
      <c r="A12198"/>
    </row>
    <row r="12199" spans="1:1">
      <c r="A12199"/>
    </row>
    <row r="12200" spans="1:1">
      <c r="A12200"/>
    </row>
    <row r="12201" spans="1:1">
      <c r="A12201"/>
    </row>
    <row r="12202" spans="1:1">
      <c r="A12202"/>
    </row>
    <row r="12203" spans="1:1">
      <c r="A12203"/>
    </row>
    <row r="12204" spans="1:1">
      <c r="A12204"/>
    </row>
    <row r="12205" spans="1:1">
      <c r="A12205"/>
    </row>
    <row r="12206" spans="1:1">
      <c r="A12206"/>
    </row>
    <row r="12207" spans="1:1">
      <c r="A12207"/>
    </row>
    <row r="12208" spans="1:1">
      <c r="A12208"/>
    </row>
    <row r="12209" spans="1:1">
      <c r="A12209"/>
    </row>
    <row r="12210" spans="1:1">
      <c r="A12210"/>
    </row>
    <row r="12211" spans="1:1">
      <c r="A12211"/>
    </row>
    <row r="12212" spans="1:1">
      <c r="A12212"/>
    </row>
    <row r="12213" spans="1:1">
      <c r="A12213"/>
    </row>
    <row r="12214" spans="1:1">
      <c r="A12214"/>
    </row>
    <row r="12215" spans="1:1">
      <c r="A12215"/>
    </row>
    <row r="12216" spans="1:1">
      <c r="A12216"/>
    </row>
    <row r="12217" spans="1:1">
      <c r="A12217"/>
    </row>
    <row r="12218" spans="1:1">
      <c r="A12218"/>
    </row>
    <row r="12219" spans="1:1">
      <c r="A12219"/>
    </row>
    <row r="12220" spans="1:1">
      <c r="A12220"/>
    </row>
    <row r="12221" spans="1:1">
      <c r="A12221"/>
    </row>
    <row r="12222" spans="1:1">
      <c r="A12222"/>
    </row>
    <row r="12223" spans="1:1">
      <c r="A12223"/>
    </row>
    <row r="12224" spans="1:1">
      <c r="A12224"/>
    </row>
    <row r="12225" spans="1:1">
      <c r="A12225"/>
    </row>
    <row r="12226" spans="1:1">
      <c r="A12226"/>
    </row>
    <row r="12227" spans="1:1">
      <c r="A12227"/>
    </row>
    <row r="12228" spans="1:1">
      <c r="A12228"/>
    </row>
    <row r="12229" spans="1:1">
      <c r="A12229"/>
    </row>
    <row r="12230" spans="1:1">
      <c r="A12230"/>
    </row>
    <row r="12231" spans="1:1">
      <c r="A12231"/>
    </row>
    <row r="12232" spans="1:1">
      <c r="A12232"/>
    </row>
    <row r="12233" spans="1:1">
      <c r="A12233"/>
    </row>
    <row r="12234" spans="1:1">
      <c r="A12234"/>
    </row>
    <row r="12235" spans="1:1">
      <c r="A12235"/>
    </row>
    <row r="12236" spans="1:1">
      <c r="A12236"/>
    </row>
    <row r="12237" spans="1:1">
      <c r="A12237"/>
    </row>
    <row r="12238" spans="1:1">
      <c r="A12238"/>
    </row>
    <row r="12239" spans="1:1">
      <c r="A12239"/>
    </row>
    <row r="12240" spans="1:1">
      <c r="A12240"/>
    </row>
    <row r="12241" spans="1:1">
      <c r="A12241"/>
    </row>
    <row r="12242" spans="1:1">
      <c r="A12242"/>
    </row>
    <row r="12243" spans="1:1">
      <c r="A12243"/>
    </row>
    <row r="12244" spans="1:1">
      <c r="A12244"/>
    </row>
    <row r="12245" spans="1:1">
      <c r="A12245"/>
    </row>
    <row r="12246" spans="1:1">
      <c r="A12246"/>
    </row>
    <row r="12247" spans="1:1">
      <c r="A12247"/>
    </row>
    <row r="12248" spans="1:1">
      <c r="A12248"/>
    </row>
    <row r="12249" spans="1:1">
      <c r="A12249"/>
    </row>
    <row r="12250" spans="1:1">
      <c r="A12250"/>
    </row>
    <row r="12251" spans="1:1">
      <c r="A12251"/>
    </row>
    <row r="12252" spans="1:1">
      <c r="A12252"/>
    </row>
    <row r="12253" spans="1:1">
      <c r="A12253"/>
    </row>
    <row r="12254" spans="1:1">
      <c r="A12254"/>
    </row>
    <row r="12255" spans="1:1">
      <c r="A12255"/>
    </row>
    <row r="12256" spans="1:1">
      <c r="A12256"/>
    </row>
    <row r="12257" spans="1:1">
      <c r="A12257"/>
    </row>
    <row r="12258" spans="1:1">
      <c r="A12258"/>
    </row>
    <row r="12259" spans="1:1">
      <c r="A12259"/>
    </row>
    <row r="12260" spans="1:1">
      <c r="A12260"/>
    </row>
    <row r="12261" spans="1:1">
      <c r="A12261"/>
    </row>
    <row r="12262" spans="1:1">
      <c r="A12262"/>
    </row>
    <row r="12263" spans="1:1">
      <c r="A12263"/>
    </row>
    <row r="12264" spans="1:1">
      <c r="A12264"/>
    </row>
    <row r="12265" spans="1:1">
      <c r="A12265"/>
    </row>
    <row r="12266" spans="1:1">
      <c r="A12266"/>
    </row>
    <row r="12267" spans="1:1">
      <c r="A12267"/>
    </row>
    <row r="12268" spans="1:1">
      <c r="A12268"/>
    </row>
    <row r="12269" spans="1:1">
      <c r="A12269"/>
    </row>
    <row r="12270" spans="1:1">
      <c r="A12270"/>
    </row>
    <row r="12271" spans="1:1">
      <c r="A12271"/>
    </row>
    <row r="12272" spans="1:1">
      <c r="A12272"/>
    </row>
    <row r="12273" spans="1:1">
      <c r="A12273"/>
    </row>
    <row r="12274" spans="1:1">
      <c r="A12274"/>
    </row>
    <row r="12275" spans="1:1">
      <c r="A12275"/>
    </row>
    <row r="12276" spans="1:1">
      <c r="A12276"/>
    </row>
    <row r="12277" spans="1:1">
      <c r="A12277"/>
    </row>
    <row r="12278" spans="1:1">
      <c r="A12278"/>
    </row>
    <row r="12279" spans="1:1">
      <c r="A12279"/>
    </row>
    <row r="12280" spans="1:1">
      <c r="A12280"/>
    </row>
    <row r="12281" spans="1:1">
      <c r="A12281"/>
    </row>
    <row r="12282" spans="1:1">
      <c r="A12282"/>
    </row>
    <row r="12283" spans="1:1">
      <c r="A12283"/>
    </row>
    <row r="12284" spans="1:1">
      <c r="A12284"/>
    </row>
    <row r="12285" spans="1:1">
      <c r="A12285"/>
    </row>
    <row r="12286" spans="1:1">
      <c r="A12286"/>
    </row>
    <row r="12287" spans="1:1">
      <c r="A12287"/>
    </row>
    <row r="12288" spans="1:1">
      <c r="A12288"/>
    </row>
    <row r="12289" spans="1:1">
      <c r="A12289"/>
    </row>
    <row r="12290" spans="1:1">
      <c r="A12290"/>
    </row>
    <row r="12291" spans="1:1">
      <c r="A12291"/>
    </row>
    <row r="12292" spans="1:1">
      <c r="A12292"/>
    </row>
    <row r="12293" spans="1:1">
      <c r="A12293"/>
    </row>
    <row r="12294" spans="1:1">
      <c r="A12294"/>
    </row>
    <row r="12295" spans="1:1">
      <c r="A12295"/>
    </row>
    <row r="12296" spans="1:1">
      <c r="A12296"/>
    </row>
    <row r="12297" spans="1:1">
      <c r="A12297"/>
    </row>
    <row r="12298" spans="1:1">
      <c r="A12298"/>
    </row>
    <row r="12299" spans="1:1">
      <c r="A12299"/>
    </row>
    <row r="12300" spans="1:1">
      <c r="A12300"/>
    </row>
    <row r="12301" spans="1:1">
      <c r="A12301"/>
    </row>
    <row r="12302" spans="1:1">
      <c r="A12302"/>
    </row>
    <row r="12303" spans="1:1">
      <c r="A12303"/>
    </row>
    <row r="12304" spans="1:1">
      <c r="A12304"/>
    </row>
    <row r="12305" spans="1:1">
      <c r="A12305"/>
    </row>
    <row r="12306" spans="1:1">
      <c r="A12306"/>
    </row>
    <row r="12307" spans="1:1">
      <c r="A12307"/>
    </row>
    <row r="12308" spans="1:1">
      <c r="A12308"/>
    </row>
    <row r="12309" spans="1:1">
      <c r="A12309"/>
    </row>
    <row r="12310" spans="1:1">
      <c r="A12310"/>
    </row>
    <row r="12311" spans="1:1">
      <c r="A12311"/>
    </row>
    <row r="12312" spans="1:1">
      <c r="A12312"/>
    </row>
    <row r="12313" spans="1:1">
      <c r="A12313"/>
    </row>
    <row r="12314" spans="1:1">
      <c r="A12314"/>
    </row>
    <row r="12315" spans="1:1">
      <c r="A12315"/>
    </row>
    <row r="12316" spans="1:1">
      <c r="A12316"/>
    </row>
    <row r="12317" spans="1:1">
      <c r="A12317"/>
    </row>
    <row r="12318" spans="1:1">
      <c r="A12318"/>
    </row>
    <row r="12319" spans="1:1">
      <c r="A12319"/>
    </row>
    <row r="12320" spans="1:1">
      <c r="A12320"/>
    </row>
    <row r="12321" spans="1:1">
      <c r="A12321"/>
    </row>
    <row r="12322" spans="1:1">
      <c r="A12322"/>
    </row>
    <row r="12323" spans="1:1">
      <c r="A12323"/>
    </row>
    <row r="12324" spans="1:1">
      <c r="A12324"/>
    </row>
    <row r="12325" spans="1:1">
      <c r="A12325"/>
    </row>
    <row r="12326" spans="1:1">
      <c r="A12326"/>
    </row>
    <row r="12327" spans="1:1">
      <c r="A12327"/>
    </row>
    <row r="12328" spans="1:1">
      <c r="A12328"/>
    </row>
    <row r="12329" spans="1:1">
      <c r="A12329"/>
    </row>
    <row r="12330" spans="1:1">
      <c r="A12330"/>
    </row>
    <row r="12331" spans="1:1">
      <c r="A12331"/>
    </row>
    <row r="12332" spans="1:1">
      <c r="A12332"/>
    </row>
    <row r="12333" spans="1:1">
      <c r="A12333"/>
    </row>
    <row r="12334" spans="1:1">
      <c r="A12334"/>
    </row>
    <row r="12335" spans="1:1">
      <c r="A12335"/>
    </row>
    <row r="12336" spans="1:1">
      <c r="A12336"/>
    </row>
    <row r="12337" spans="1:1">
      <c r="A12337"/>
    </row>
    <row r="12338" spans="1:1">
      <c r="A12338"/>
    </row>
    <row r="12339" spans="1:1">
      <c r="A12339"/>
    </row>
    <row r="12340" spans="1:1">
      <c r="A12340"/>
    </row>
    <row r="12341" spans="1:1">
      <c r="A12341"/>
    </row>
    <row r="12342" spans="1:1">
      <c r="A12342"/>
    </row>
    <row r="12343" spans="1:1">
      <c r="A12343"/>
    </row>
    <row r="12344" spans="1:1">
      <c r="A12344"/>
    </row>
    <row r="12345" spans="1:1">
      <c r="A12345"/>
    </row>
    <row r="12346" spans="1:1">
      <c r="A12346"/>
    </row>
    <row r="12347" spans="1:1">
      <c r="A12347"/>
    </row>
    <row r="12348" spans="1:1">
      <c r="A12348"/>
    </row>
    <row r="12349" spans="1:1">
      <c r="A12349"/>
    </row>
    <row r="12350" spans="1:1">
      <c r="A12350"/>
    </row>
    <row r="12351" spans="1:1">
      <c r="A12351"/>
    </row>
    <row r="12352" spans="1:1">
      <c r="A12352"/>
    </row>
    <row r="12353" spans="1:1">
      <c r="A12353"/>
    </row>
    <row r="12354" spans="1:1">
      <c r="A12354"/>
    </row>
    <row r="12355" spans="1:1">
      <c r="A12355"/>
    </row>
    <row r="12356" spans="1:1">
      <c r="A12356"/>
    </row>
    <row r="12357" spans="1:1">
      <c r="A12357"/>
    </row>
    <row r="12358" spans="1:1">
      <c r="A12358"/>
    </row>
    <row r="12359" spans="1:1">
      <c r="A12359"/>
    </row>
    <row r="12360" spans="1:1">
      <c r="A12360"/>
    </row>
    <row r="12361" spans="1:1">
      <c r="A12361"/>
    </row>
    <row r="12362" spans="1:1">
      <c r="A12362"/>
    </row>
    <row r="12363" spans="1:1">
      <c r="A12363"/>
    </row>
    <row r="12364" spans="1:1">
      <c r="A12364"/>
    </row>
    <row r="12365" spans="1:1">
      <c r="A12365"/>
    </row>
    <row r="12366" spans="1:1">
      <c r="A12366"/>
    </row>
    <row r="12367" spans="1:1">
      <c r="A12367"/>
    </row>
    <row r="12368" spans="1:1">
      <c r="A12368"/>
    </row>
    <row r="12369" spans="1:1">
      <c r="A12369"/>
    </row>
    <row r="12370" spans="1:1">
      <c r="A12370"/>
    </row>
    <row r="12371" spans="1:1">
      <c r="A12371"/>
    </row>
    <row r="12372" spans="1:1">
      <c r="A12372"/>
    </row>
    <row r="12373" spans="1:1">
      <c r="A12373"/>
    </row>
    <row r="12374" spans="1:1">
      <c r="A12374"/>
    </row>
    <row r="12375" spans="1:1">
      <c r="A12375"/>
    </row>
    <row r="12376" spans="1:1">
      <c r="A12376"/>
    </row>
    <row r="12377" spans="1:1">
      <c r="A12377"/>
    </row>
    <row r="12378" spans="1:1">
      <c r="A12378"/>
    </row>
    <row r="12379" spans="1:1">
      <c r="A12379"/>
    </row>
    <row r="12380" spans="1:1">
      <c r="A12380"/>
    </row>
    <row r="12381" spans="1:1">
      <c r="A12381"/>
    </row>
    <row r="12382" spans="1:1">
      <c r="A12382"/>
    </row>
    <row r="12383" spans="1:1">
      <c r="A12383"/>
    </row>
    <row r="12384" spans="1:1">
      <c r="A12384"/>
    </row>
    <row r="12385" spans="1:1">
      <c r="A12385"/>
    </row>
    <row r="12386" spans="1:1">
      <c r="A12386"/>
    </row>
    <row r="12387" spans="1:1">
      <c r="A12387"/>
    </row>
    <row r="12388" spans="1:1">
      <c r="A12388"/>
    </row>
    <row r="12389" spans="1:1">
      <c r="A12389"/>
    </row>
    <row r="12390" spans="1:1">
      <c r="A12390"/>
    </row>
    <row r="12391" spans="1:1">
      <c r="A12391"/>
    </row>
    <row r="12392" spans="1:1">
      <c r="A12392"/>
    </row>
    <row r="12393" spans="1:1">
      <c r="A12393"/>
    </row>
    <row r="12394" spans="1:1">
      <c r="A12394"/>
    </row>
    <row r="12395" spans="1:1">
      <c r="A12395"/>
    </row>
    <row r="12396" spans="1:1">
      <c r="A12396"/>
    </row>
    <row r="12397" spans="1:1">
      <c r="A12397"/>
    </row>
    <row r="12398" spans="1:1">
      <c r="A12398"/>
    </row>
    <row r="12399" spans="1:1">
      <c r="A12399"/>
    </row>
    <row r="12400" spans="1:1">
      <c r="A12400"/>
    </row>
    <row r="12401" spans="1:1">
      <c r="A12401"/>
    </row>
    <row r="12402" spans="1:1">
      <c r="A12402"/>
    </row>
    <row r="12403" spans="1:1">
      <c r="A12403"/>
    </row>
    <row r="12404" spans="1:1">
      <c r="A12404"/>
    </row>
    <row r="12405" spans="1:1">
      <c r="A12405"/>
    </row>
    <row r="12406" spans="1:1">
      <c r="A12406"/>
    </row>
    <row r="12407" spans="1:1">
      <c r="A12407"/>
    </row>
    <row r="12408" spans="1:1">
      <c r="A12408"/>
    </row>
    <row r="12409" spans="1:1">
      <c r="A12409"/>
    </row>
    <row r="12410" spans="1:1">
      <c r="A12410"/>
    </row>
    <row r="12411" spans="1:1">
      <c r="A12411"/>
    </row>
    <row r="12412" spans="1:1">
      <c r="A12412"/>
    </row>
    <row r="12413" spans="1:1">
      <c r="A12413"/>
    </row>
    <row r="12414" spans="1:1">
      <c r="A12414"/>
    </row>
    <row r="12415" spans="1:1">
      <c r="A12415"/>
    </row>
    <row r="12416" spans="1:1">
      <c r="A12416"/>
    </row>
    <row r="12417" spans="1:1">
      <c r="A12417"/>
    </row>
    <row r="12418" spans="1:1">
      <c r="A12418"/>
    </row>
    <row r="12419" spans="1:1">
      <c r="A12419"/>
    </row>
    <row r="12420" spans="1:1">
      <c r="A12420"/>
    </row>
    <row r="12421" spans="1:1">
      <c r="A12421"/>
    </row>
    <row r="12422" spans="1:1">
      <c r="A12422"/>
    </row>
    <row r="12423" spans="1:1">
      <c r="A12423"/>
    </row>
    <row r="12424" spans="1:1">
      <c r="A12424"/>
    </row>
    <row r="12425" spans="1:1">
      <c r="A12425"/>
    </row>
    <row r="12426" spans="1:1">
      <c r="A12426"/>
    </row>
    <row r="12427" spans="1:1">
      <c r="A12427"/>
    </row>
    <row r="12428" spans="1:1">
      <c r="A12428"/>
    </row>
    <row r="12429" spans="1:1">
      <c r="A12429"/>
    </row>
    <row r="12430" spans="1:1">
      <c r="A12430"/>
    </row>
    <row r="12431" spans="1:1">
      <c r="A12431"/>
    </row>
    <row r="12432" spans="1:1">
      <c r="A12432"/>
    </row>
    <row r="12433" spans="1:1">
      <c r="A12433"/>
    </row>
    <row r="12434" spans="1:1">
      <c r="A12434"/>
    </row>
    <row r="12435" spans="1:1">
      <c r="A12435"/>
    </row>
    <row r="12436" spans="1:1">
      <c r="A12436"/>
    </row>
    <row r="12437" spans="1:1">
      <c r="A12437"/>
    </row>
    <row r="12438" spans="1:1">
      <c r="A12438"/>
    </row>
    <row r="12439" spans="1:1">
      <c r="A12439"/>
    </row>
    <row r="12440" spans="1:1">
      <c r="A12440"/>
    </row>
    <row r="12441" spans="1:1">
      <c r="A12441"/>
    </row>
    <row r="12442" spans="1:1">
      <c r="A12442"/>
    </row>
    <row r="12443" spans="1:1">
      <c r="A12443"/>
    </row>
    <row r="12444" spans="1:1">
      <c r="A12444"/>
    </row>
    <row r="12445" spans="1:1">
      <c r="A12445"/>
    </row>
    <row r="12446" spans="1:1">
      <c r="A12446"/>
    </row>
    <row r="12447" spans="1:1">
      <c r="A12447"/>
    </row>
    <row r="12448" spans="1:1">
      <c r="A12448"/>
    </row>
    <row r="12449" spans="1:1">
      <c r="A12449"/>
    </row>
    <row r="12450" spans="1:1">
      <c r="A12450"/>
    </row>
    <row r="12451" spans="1:1">
      <c r="A12451"/>
    </row>
    <row r="12452" spans="1:1">
      <c r="A12452"/>
    </row>
    <row r="12453" spans="1:1">
      <c r="A12453"/>
    </row>
    <row r="12454" spans="1:1">
      <c r="A12454"/>
    </row>
    <row r="12455" spans="1:1">
      <c r="A12455"/>
    </row>
    <row r="12456" spans="1:1">
      <c r="A12456"/>
    </row>
    <row r="12457" spans="1:1">
      <c r="A12457"/>
    </row>
    <row r="12458" spans="1:1">
      <c r="A12458"/>
    </row>
    <row r="12459" spans="1:1">
      <c r="A12459"/>
    </row>
    <row r="12460" spans="1:1">
      <c r="A12460"/>
    </row>
    <row r="12461" spans="1:1">
      <c r="A12461"/>
    </row>
    <row r="12462" spans="1:1">
      <c r="A12462"/>
    </row>
    <row r="12463" spans="1:1">
      <c r="A12463"/>
    </row>
    <row r="12464" spans="1:1">
      <c r="A12464"/>
    </row>
    <row r="12465" spans="1:1">
      <c r="A12465"/>
    </row>
    <row r="12466" spans="1:1">
      <c r="A12466"/>
    </row>
    <row r="12467" spans="1:1">
      <c r="A12467"/>
    </row>
    <row r="12468" spans="1:1">
      <c r="A12468"/>
    </row>
    <row r="12469" spans="1:1">
      <c r="A12469"/>
    </row>
    <row r="12470" spans="1:1">
      <c r="A12470"/>
    </row>
    <row r="12471" spans="1:1">
      <c r="A12471"/>
    </row>
    <row r="12472" spans="1:1">
      <c r="A12472"/>
    </row>
    <row r="12473" spans="1:1">
      <c r="A12473"/>
    </row>
    <row r="12474" spans="1:1">
      <c r="A12474"/>
    </row>
    <row r="12475" spans="1:1">
      <c r="A12475"/>
    </row>
    <row r="12476" spans="1:1">
      <c r="A12476"/>
    </row>
    <row r="12477" spans="1:1">
      <c r="A12477"/>
    </row>
    <row r="12478" spans="1:1">
      <c r="A12478"/>
    </row>
    <row r="12479" spans="1:1">
      <c r="A12479"/>
    </row>
    <row r="12480" spans="1:1">
      <c r="A12480"/>
    </row>
    <row r="12481" spans="1:1">
      <c r="A12481"/>
    </row>
    <row r="12482" spans="1:1">
      <c r="A12482"/>
    </row>
    <row r="12483" spans="1:1">
      <c r="A12483"/>
    </row>
    <row r="12484" spans="1:1">
      <c r="A12484"/>
    </row>
    <row r="12485" spans="1:1">
      <c r="A12485"/>
    </row>
    <row r="12486" spans="1:1">
      <c r="A12486"/>
    </row>
    <row r="12487" spans="1:1">
      <c r="A12487"/>
    </row>
    <row r="12488" spans="1:1">
      <c r="A12488"/>
    </row>
    <row r="12489" spans="1:1">
      <c r="A12489"/>
    </row>
    <row r="12490" spans="1:1">
      <c r="A12490"/>
    </row>
    <row r="12491" spans="1:1">
      <c r="A12491"/>
    </row>
    <row r="12492" spans="1:1">
      <c r="A12492"/>
    </row>
    <row r="12493" spans="1:1">
      <c r="A12493"/>
    </row>
    <row r="12494" spans="1:1">
      <c r="A12494"/>
    </row>
    <row r="12495" spans="1:1">
      <c r="A12495"/>
    </row>
    <row r="12496" spans="1:1">
      <c r="A12496"/>
    </row>
    <row r="12497" spans="1:1">
      <c r="A12497"/>
    </row>
    <row r="12498" spans="1:1">
      <c r="A12498"/>
    </row>
    <row r="12499" spans="1:1">
      <c r="A12499"/>
    </row>
    <row r="12500" spans="1:1">
      <c r="A12500"/>
    </row>
    <row r="12501" spans="1:1">
      <c r="A12501"/>
    </row>
    <row r="12502" spans="1:1">
      <c r="A12502"/>
    </row>
    <row r="12503" spans="1:1">
      <c r="A12503"/>
    </row>
    <row r="12504" spans="1:1">
      <c r="A12504"/>
    </row>
    <row r="12505" spans="1:1">
      <c r="A12505"/>
    </row>
    <row r="12506" spans="1:1">
      <c r="A12506"/>
    </row>
    <row r="12507" spans="1:1">
      <c r="A12507"/>
    </row>
    <row r="12508" spans="1:1">
      <c r="A12508"/>
    </row>
    <row r="12509" spans="1:1">
      <c r="A12509"/>
    </row>
    <row r="12510" spans="1:1">
      <c r="A12510"/>
    </row>
    <row r="12511" spans="1:1">
      <c r="A12511"/>
    </row>
    <row r="12512" spans="1:1">
      <c r="A12512"/>
    </row>
    <row r="12513" spans="1:1">
      <c r="A12513"/>
    </row>
    <row r="12514" spans="1:1">
      <c r="A12514"/>
    </row>
    <row r="12515" spans="1:1">
      <c r="A12515"/>
    </row>
    <row r="12516" spans="1:1">
      <c r="A12516"/>
    </row>
    <row r="12517" spans="1:1">
      <c r="A12517"/>
    </row>
    <row r="12518" spans="1:1">
      <c r="A12518"/>
    </row>
    <row r="12519" spans="1:1">
      <c r="A12519"/>
    </row>
    <row r="12520" spans="1:1">
      <c r="A12520"/>
    </row>
    <row r="12521" spans="1:1">
      <c r="A12521"/>
    </row>
    <row r="12522" spans="1:1">
      <c r="A12522"/>
    </row>
    <row r="12523" spans="1:1">
      <c r="A12523"/>
    </row>
    <row r="12524" spans="1:1">
      <c r="A12524"/>
    </row>
    <row r="12525" spans="1:1">
      <c r="A12525"/>
    </row>
    <row r="12526" spans="1:1">
      <c r="A12526"/>
    </row>
    <row r="12527" spans="1:1">
      <c r="A12527"/>
    </row>
    <row r="12528" spans="1:1">
      <c r="A12528"/>
    </row>
    <row r="12529" spans="1:1">
      <c r="A12529"/>
    </row>
    <row r="12530" spans="1:1">
      <c r="A12530"/>
    </row>
    <row r="12531" spans="1:1">
      <c r="A12531"/>
    </row>
    <row r="12532" spans="1:1">
      <c r="A12532"/>
    </row>
    <row r="12533" spans="1:1">
      <c r="A12533"/>
    </row>
    <row r="12534" spans="1:1">
      <c r="A12534"/>
    </row>
    <row r="12535" spans="1:1">
      <c r="A12535"/>
    </row>
    <row r="12536" spans="1:1">
      <c r="A12536"/>
    </row>
    <row r="12537" spans="1:1">
      <c r="A12537"/>
    </row>
    <row r="12538" spans="1:1">
      <c r="A12538"/>
    </row>
    <row r="12539" spans="1:1">
      <c r="A12539"/>
    </row>
    <row r="12540" spans="1:1">
      <c r="A12540"/>
    </row>
    <row r="12541" spans="1:1">
      <c r="A12541"/>
    </row>
    <row r="12542" spans="1:1">
      <c r="A12542"/>
    </row>
    <row r="12543" spans="1:1">
      <c r="A12543"/>
    </row>
    <row r="12544" spans="1:1">
      <c r="A12544"/>
    </row>
    <row r="12545" spans="1:1">
      <c r="A12545"/>
    </row>
    <row r="12546" spans="1:1">
      <c r="A12546"/>
    </row>
    <row r="12547" spans="1:1">
      <c r="A12547"/>
    </row>
    <row r="12548" spans="1:1">
      <c r="A12548"/>
    </row>
    <row r="12549" spans="1:1">
      <c r="A12549"/>
    </row>
    <row r="12550" spans="1:1">
      <c r="A12550"/>
    </row>
    <row r="12551" spans="1:1">
      <c r="A12551"/>
    </row>
    <row r="12552" spans="1:1">
      <c r="A12552"/>
    </row>
    <row r="12553" spans="1:1">
      <c r="A12553"/>
    </row>
    <row r="12554" spans="1:1">
      <c r="A12554"/>
    </row>
    <row r="12555" spans="1:1">
      <c r="A12555"/>
    </row>
    <row r="12556" spans="1:1">
      <c r="A12556"/>
    </row>
    <row r="12557" spans="1:1">
      <c r="A12557"/>
    </row>
    <row r="12558" spans="1:1">
      <c r="A12558"/>
    </row>
    <row r="12559" spans="1:1">
      <c r="A12559"/>
    </row>
    <row r="12560" spans="1:1">
      <c r="A12560"/>
    </row>
    <row r="12561" spans="1:1">
      <c r="A12561"/>
    </row>
    <row r="12562" spans="1:1">
      <c r="A12562"/>
    </row>
    <row r="12563" spans="1:1">
      <c r="A12563"/>
    </row>
    <row r="12564" spans="1:1">
      <c r="A12564"/>
    </row>
    <row r="12565" spans="1:1">
      <c r="A12565"/>
    </row>
    <row r="12566" spans="1:1">
      <c r="A12566"/>
    </row>
    <row r="12567" spans="1:1">
      <c r="A12567"/>
    </row>
    <row r="12568" spans="1:1">
      <c r="A12568"/>
    </row>
    <row r="12569" spans="1:1">
      <c r="A12569"/>
    </row>
    <row r="12570" spans="1:1">
      <c r="A12570"/>
    </row>
    <row r="12571" spans="1:1">
      <c r="A12571"/>
    </row>
    <row r="12572" spans="1:1">
      <c r="A12572"/>
    </row>
    <row r="12573" spans="1:1">
      <c r="A12573"/>
    </row>
    <row r="12574" spans="1:1">
      <c r="A12574"/>
    </row>
    <row r="12575" spans="1:1">
      <c r="A12575"/>
    </row>
    <row r="12576" spans="1:1">
      <c r="A12576"/>
    </row>
    <row r="12577" spans="1:1">
      <c r="A12577"/>
    </row>
    <row r="12578" spans="1:1">
      <c r="A12578"/>
    </row>
    <row r="12579" spans="1:1">
      <c r="A12579"/>
    </row>
    <row r="12580" spans="1:1">
      <c r="A12580"/>
    </row>
    <row r="12581" spans="1:1">
      <c r="A12581"/>
    </row>
    <row r="12582" spans="1:1">
      <c r="A12582"/>
    </row>
    <row r="12583" spans="1:1">
      <c r="A12583"/>
    </row>
    <row r="12584" spans="1:1">
      <c r="A12584"/>
    </row>
    <row r="12585" spans="1:1">
      <c r="A12585"/>
    </row>
    <row r="12586" spans="1:1">
      <c r="A12586"/>
    </row>
    <row r="12587" spans="1:1">
      <c r="A12587"/>
    </row>
    <row r="12588" spans="1:1">
      <c r="A12588"/>
    </row>
    <row r="12589" spans="1:1">
      <c r="A12589"/>
    </row>
    <row r="12590" spans="1:1">
      <c r="A12590"/>
    </row>
    <row r="12591" spans="1:1">
      <c r="A12591"/>
    </row>
    <row r="12592" spans="1:1">
      <c r="A12592"/>
    </row>
    <row r="12593" spans="1:1">
      <c r="A12593"/>
    </row>
    <row r="12594" spans="1:1">
      <c r="A12594"/>
    </row>
    <row r="12595" spans="1:1">
      <c r="A12595"/>
    </row>
    <row r="12596" spans="1:1">
      <c r="A12596"/>
    </row>
    <row r="12597" spans="1:1">
      <c r="A12597"/>
    </row>
    <row r="12598" spans="1:1">
      <c r="A12598"/>
    </row>
    <row r="12599" spans="1:1">
      <c r="A12599"/>
    </row>
    <row r="12600" spans="1:1">
      <c r="A12600"/>
    </row>
    <row r="12601" spans="1:1">
      <c r="A12601"/>
    </row>
    <row r="12602" spans="1:1">
      <c r="A12602"/>
    </row>
    <row r="12603" spans="1:1">
      <c r="A12603"/>
    </row>
    <row r="12604" spans="1:1">
      <c r="A12604"/>
    </row>
    <row r="12605" spans="1:1">
      <c r="A12605"/>
    </row>
    <row r="12606" spans="1:1">
      <c r="A12606"/>
    </row>
    <row r="12607" spans="1:1">
      <c r="A12607"/>
    </row>
    <row r="12608" spans="1:1">
      <c r="A12608"/>
    </row>
    <row r="12609" spans="1:1">
      <c r="A12609"/>
    </row>
    <row r="12610" spans="1:1">
      <c r="A12610"/>
    </row>
    <row r="12611" spans="1:1">
      <c r="A12611"/>
    </row>
    <row r="12612" spans="1:1">
      <c r="A12612"/>
    </row>
    <row r="12613" spans="1:1">
      <c r="A12613"/>
    </row>
    <row r="12614" spans="1:1">
      <c r="A12614"/>
    </row>
    <row r="12615" spans="1:1">
      <c r="A12615"/>
    </row>
    <row r="12616" spans="1:1">
      <c r="A12616"/>
    </row>
    <row r="12617" spans="1:1">
      <c r="A12617"/>
    </row>
    <row r="12618" spans="1:1">
      <c r="A12618"/>
    </row>
    <row r="12619" spans="1:1">
      <c r="A12619"/>
    </row>
    <row r="12620" spans="1:1">
      <c r="A12620"/>
    </row>
    <row r="12621" spans="1:1">
      <c r="A12621"/>
    </row>
    <row r="12622" spans="1:1">
      <c r="A12622"/>
    </row>
    <row r="12623" spans="1:1">
      <c r="A12623"/>
    </row>
    <row r="12624" spans="1:1">
      <c r="A12624"/>
    </row>
    <row r="12625" spans="1:1">
      <c r="A12625"/>
    </row>
    <row r="12626" spans="1:1">
      <c r="A12626"/>
    </row>
    <row r="12627" spans="1:1">
      <c r="A12627"/>
    </row>
    <row r="12628" spans="1:1">
      <c r="A12628"/>
    </row>
    <row r="12629" spans="1:1">
      <c r="A12629"/>
    </row>
    <row r="12630" spans="1:1">
      <c r="A12630"/>
    </row>
    <row r="12631" spans="1:1">
      <c r="A12631"/>
    </row>
    <row r="12632" spans="1:1">
      <c r="A12632"/>
    </row>
    <row r="12633" spans="1:1">
      <c r="A12633"/>
    </row>
    <row r="12634" spans="1:1">
      <c r="A12634"/>
    </row>
    <row r="12635" spans="1:1">
      <c r="A12635"/>
    </row>
    <row r="12636" spans="1:1">
      <c r="A12636"/>
    </row>
    <row r="12637" spans="1:1">
      <c r="A12637"/>
    </row>
    <row r="12638" spans="1:1">
      <c r="A12638"/>
    </row>
    <row r="12639" spans="1:1">
      <c r="A12639"/>
    </row>
    <row r="12640" spans="1:1">
      <c r="A12640"/>
    </row>
    <row r="12641" spans="1:1">
      <c r="A12641"/>
    </row>
    <row r="12642" spans="1:1">
      <c r="A12642"/>
    </row>
    <row r="12643" spans="1:1">
      <c r="A12643"/>
    </row>
    <row r="12644" spans="1:1">
      <c r="A12644"/>
    </row>
    <row r="12645" spans="1:1">
      <c r="A12645"/>
    </row>
    <row r="12646" spans="1:1">
      <c r="A12646"/>
    </row>
    <row r="12647" spans="1:1">
      <c r="A12647"/>
    </row>
    <row r="12648" spans="1:1">
      <c r="A12648"/>
    </row>
    <row r="12649" spans="1:1">
      <c r="A12649"/>
    </row>
    <row r="12650" spans="1:1">
      <c r="A12650"/>
    </row>
    <row r="12651" spans="1:1">
      <c r="A12651"/>
    </row>
    <row r="12652" spans="1:1">
      <c r="A12652"/>
    </row>
    <row r="12653" spans="1:1">
      <c r="A12653"/>
    </row>
    <row r="12654" spans="1:1">
      <c r="A12654"/>
    </row>
    <row r="12655" spans="1:1">
      <c r="A12655"/>
    </row>
    <row r="12656" spans="1:1">
      <c r="A12656"/>
    </row>
    <row r="12657" spans="1:1">
      <c r="A12657"/>
    </row>
    <row r="12658" spans="1:1">
      <c r="A12658"/>
    </row>
    <row r="12659" spans="1:1">
      <c r="A12659"/>
    </row>
    <row r="12660" spans="1:1">
      <c r="A12660"/>
    </row>
    <row r="12661" spans="1:1">
      <c r="A12661"/>
    </row>
    <row r="12662" spans="1:1">
      <c r="A12662"/>
    </row>
    <row r="12663" spans="1:1">
      <c r="A12663"/>
    </row>
    <row r="12664" spans="1:1">
      <c r="A12664"/>
    </row>
    <row r="12665" spans="1:1">
      <c r="A12665"/>
    </row>
    <row r="12666" spans="1:1">
      <c r="A12666"/>
    </row>
    <row r="12667" spans="1:1">
      <c r="A12667"/>
    </row>
    <row r="12668" spans="1:1">
      <c r="A12668"/>
    </row>
    <row r="12669" spans="1:1">
      <c r="A12669"/>
    </row>
    <row r="12670" spans="1:1">
      <c r="A12670"/>
    </row>
    <row r="12671" spans="1:1">
      <c r="A12671"/>
    </row>
    <row r="12672" spans="1:1">
      <c r="A12672"/>
    </row>
    <row r="12673" spans="1:1">
      <c r="A12673"/>
    </row>
    <row r="12674" spans="1:1">
      <c r="A12674"/>
    </row>
    <row r="12675" spans="1:1">
      <c r="A12675"/>
    </row>
    <row r="12676" spans="1:1">
      <c r="A12676"/>
    </row>
    <row r="12677" spans="1:1">
      <c r="A12677"/>
    </row>
    <row r="12678" spans="1:1">
      <c r="A12678"/>
    </row>
    <row r="12679" spans="1:1">
      <c r="A12679"/>
    </row>
    <row r="12680" spans="1:1">
      <c r="A12680"/>
    </row>
    <row r="12681" spans="1:1">
      <c r="A12681"/>
    </row>
    <row r="12682" spans="1:1">
      <c r="A12682"/>
    </row>
    <row r="12683" spans="1:1">
      <c r="A12683"/>
    </row>
    <row r="12684" spans="1:1">
      <c r="A12684"/>
    </row>
    <row r="12685" spans="1:1">
      <c r="A12685"/>
    </row>
    <row r="12686" spans="1:1">
      <c r="A12686"/>
    </row>
    <row r="12687" spans="1:1">
      <c r="A12687"/>
    </row>
    <row r="12688" spans="1:1">
      <c r="A12688"/>
    </row>
    <row r="12689" spans="1:1">
      <c r="A12689"/>
    </row>
    <row r="12690" spans="1:1">
      <c r="A12690"/>
    </row>
    <row r="12691" spans="1:1">
      <c r="A12691"/>
    </row>
    <row r="12692" spans="1:1">
      <c r="A12692"/>
    </row>
    <row r="12693" spans="1:1">
      <c r="A12693"/>
    </row>
    <row r="12694" spans="1:1">
      <c r="A12694"/>
    </row>
    <row r="12695" spans="1:1">
      <c r="A12695"/>
    </row>
    <row r="12696" spans="1:1">
      <c r="A12696"/>
    </row>
    <row r="12697" spans="1:1">
      <c r="A12697"/>
    </row>
    <row r="12698" spans="1:1">
      <c r="A12698"/>
    </row>
    <row r="12699" spans="1:1">
      <c r="A12699"/>
    </row>
    <row r="12700" spans="1:1">
      <c r="A12700"/>
    </row>
    <row r="12701" spans="1:1">
      <c r="A12701"/>
    </row>
    <row r="12702" spans="1:1">
      <c r="A12702"/>
    </row>
    <row r="12703" spans="1:1">
      <c r="A12703"/>
    </row>
    <row r="12704" spans="1:1">
      <c r="A12704"/>
    </row>
    <row r="12705" spans="1:1">
      <c r="A12705"/>
    </row>
    <row r="12706" spans="1:1">
      <c r="A12706"/>
    </row>
    <row r="12707" spans="1:1">
      <c r="A12707"/>
    </row>
    <row r="12708" spans="1:1">
      <c r="A12708"/>
    </row>
    <row r="12709" spans="1:1">
      <c r="A12709"/>
    </row>
    <row r="12710" spans="1:1">
      <c r="A12710"/>
    </row>
    <row r="12711" spans="1:1">
      <c r="A12711"/>
    </row>
    <row r="12712" spans="1:1">
      <c r="A12712"/>
    </row>
    <row r="12713" spans="1:1">
      <c r="A12713"/>
    </row>
    <row r="12714" spans="1:1">
      <c r="A12714"/>
    </row>
    <row r="12715" spans="1:1">
      <c r="A12715"/>
    </row>
    <row r="12716" spans="1:1">
      <c r="A12716"/>
    </row>
    <row r="12717" spans="1:1">
      <c r="A12717"/>
    </row>
    <row r="12718" spans="1:1">
      <c r="A12718"/>
    </row>
    <row r="12719" spans="1:1">
      <c r="A12719"/>
    </row>
    <row r="12720" spans="1:1">
      <c r="A12720"/>
    </row>
    <row r="12721" spans="1:1">
      <c r="A12721"/>
    </row>
    <row r="12722" spans="1:1">
      <c r="A12722"/>
    </row>
    <row r="12723" spans="1:1">
      <c r="A12723"/>
    </row>
    <row r="12724" spans="1:1">
      <c r="A12724"/>
    </row>
    <row r="12725" spans="1:1">
      <c r="A12725"/>
    </row>
    <row r="12726" spans="1:1">
      <c r="A12726"/>
    </row>
    <row r="12727" spans="1:1">
      <c r="A12727"/>
    </row>
    <row r="12728" spans="1:1">
      <c r="A12728"/>
    </row>
    <row r="12729" spans="1:1">
      <c r="A12729"/>
    </row>
    <row r="12730" spans="1:1">
      <c r="A12730"/>
    </row>
    <row r="12731" spans="1:1">
      <c r="A12731"/>
    </row>
    <row r="12732" spans="1:1">
      <c r="A12732"/>
    </row>
    <row r="12733" spans="1:1">
      <c r="A12733"/>
    </row>
    <row r="12734" spans="1:1">
      <c r="A12734"/>
    </row>
    <row r="12735" spans="1:1">
      <c r="A12735"/>
    </row>
    <row r="12736" spans="1:1">
      <c r="A12736"/>
    </row>
    <row r="12737" spans="1:1">
      <c r="A12737"/>
    </row>
    <row r="12738" spans="1:1">
      <c r="A12738"/>
    </row>
    <row r="12739" spans="1:1">
      <c r="A12739"/>
    </row>
    <row r="12740" spans="1:1">
      <c r="A12740"/>
    </row>
    <row r="12741" spans="1:1">
      <c r="A12741"/>
    </row>
    <row r="12742" spans="1:1">
      <c r="A12742"/>
    </row>
    <row r="12743" spans="1:1">
      <c r="A12743"/>
    </row>
    <row r="12744" spans="1:1">
      <c r="A12744"/>
    </row>
    <row r="12745" spans="1:1">
      <c r="A12745"/>
    </row>
    <row r="12746" spans="1:1">
      <c r="A12746"/>
    </row>
    <row r="12747" spans="1:1">
      <c r="A12747"/>
    </row>
    <row r="12748" spans="1:1">
      <c r="A12748"/>
    </row>
    <row r="12749" spans="1:1">
      <c r="A12749"/>
    </row>
    <row r="12750" spans="1:1">
      <c r="A12750"/>
    </row>
    <row r="12751" spans="1:1">
      <c r="A12751"/>
    </row>
    <row r="12752" spans="1:1">
      <c r="A12752"/>
    </row>
    <row r="12753" spans="1:1">
      <c r="A12753"/>
    </row>
    <row r="12754" spans="1:1">
      <c r="A12754"/>
    </row>
    <row r="12755" spans="1:1">
      <c r="A12755"/>
    </row>
    <row r="12756" spans="1:1">
      <c r="A12756"/>
    </row>
    <row r="12757" spans="1:1">
      <c r="A12757"/>
    </row>
    <row r="12758" spans="1:1">
      <c r="A12758"/>
    </row>
    <row r="12759" spans="1:1">
      <c r="A12759"/>
    </row>
    <row r="12760" spans="1:1">
      <c r="A12760"/>
    </row>
    <row r="12761" spans="1:1">
      <c r="A12761"/>
    </row>
    <row r="12762" spans="1:1">
      <c r="A12762"/>
    </row>
    <row r="12763" spans="1:1">
      <c r="A12763"/>
    </row>
    <row r="12764" spans="1:1">
      <c r="A12764"/>
    </row>
    <row r="12765" spans="1:1">
      <c r="A12765"/>
    </row>
    <row r="12766" spans="1:1">
      <c r="A12766"/>
    </row>
    <row r="12767" spans="1:1">
      <c r="A12767"/>
    </row>
    <row r="12768" spans="1:1">
      <c r="A12768"/>
    </row>
    <row r="12769" spans="1:1">
      <c r="A12769"/>
    </row>
    <row r="12770" spans="1:1">
      <c r="A12770"/>
    </row>
    <row r="12771" spans="1:1">
      <c r="A12771"/>
    </row>
    <row r="12772" spans="1:1">
      <c r="A12772"/>
    </row>
    <row r="12773" spans="1:1">
      <c r="A12773"/>
    </row>
    <row r="12774" spans="1:1">
      <c r="A12774"/>
    </row>
    <row r="12775" spans="1:1">
      <c r="A12775"/>
    </row>
    <row r="12776" spans="1:1">
      <c r="A12776"/>
    </row>
    <row r="12777" spans="1:1">
      <c r="A12777"/>
    </row>
    <row r="12778" spans="1:1">
      <c r="A12778"/>
    </row>
    <row r="12779" spans="1:1">
      <c r="A12779"/>
    </row>
    <row r="12780" spans="1:1">
      <c r="A12780"/>
    </row>
    <row r="12781" spans="1:1">
      <c r="A12781"/>
    </row>
    <row r="12782" spans="1:1">
      <c r="A12782"/>
    </row>
    <row r="12783" spans="1:1">
      <c r="A12783"/>
    </row>
    <row r="12784" spans="1:1">
      <c r="A12784"/>
    </row>
    <row r="12785" spans="1:1">
      <c r="A12785"/>
    </row>
    <row r="12786" spans="1:1">
      <c r="A12786"/>
    </row>
    <row r="12787" spans="1:1">
      <c r="A12787"/>
    </row>
    <row r="12788" spans="1:1">
      <c r="A12788"/>
    </row>
    <row r="12789" spans="1:1">
      <c r="A12789"/>
    </row>
    <row r="12790" spans="1:1">
      <c r="A12790"/>
    </row>
    <row r="12791" spans="1:1">
      <c r="A12791"/>
    </row>
    <row r="12792" spans="1:1">
      <c r="A12792"/>
    </row>
    <row r="12793" spans="1:1">
      <c r="A12793"/>
    </row>
    <row r="12794" spans="1:1">
      <c r="A12794"/>
    </row>
    <row r="12795" spans="1:1">
      <c r="A12795"/>
    </row>
    <row r="12796" spans="1:1">
      <c r="A12796"/>
    </row>
    <row r="12797" spans="1:1">
      <c r="A12797"/>
    </row>
    <row r="12798" spans="1:1">
      <c r="A12798"/>
    </row>
    <row r="12799" spans="1:1">
      <c r="A12799"/>
    </row>
    <row r="12800" spans="1:1">
      <c r="A12800"/>
    </row>
    <row r="12801" spans="1:1">
      <c r="A12801"/>
    </row>
    <row r="12802" spans="1:1">
      <c r="A12802"/>
    </row>
    <row r="12803" spans="1:1">
      <c r="A12803"/>
    </row>
    <row r="12804" spans="1:1">
      <c r="A12804"/>
    </row>
    <row r="12805" spans="1:1">
      <c r="A12805"/>
    </row>
    <row r="12806" spans="1:1">
      <c r="A12806"/>
    </row>
    <row r="12807" spans="1:1">
      <c r="A12807"/>
    </row>
    <row r="12808" spans="1:1">
      <c r="A12808"/>
    </row>
    <row r="12809" spans="1:1">
      <c r="A12809"/>
    </row>
    <row r="12810" spans="1:1">
      <c r="A12810"/>
    </row>
    <row r="12811" spans="1:1">
      <c r="A12811"/>
    </row>
    <row r="12812" spans="1:1">
      <c r="A12812"/>
    </row>
    <row r="12813" spans="1:1">
      <c r="A12813"/>
    </row>
    <row r="12814" spans="1:1">
      <c r="A12814"/>
    </row>
    <row r="12815" spans="1:1">
      <c r="A12815"/>
    </row>
    <row r="12816" spans="1:1">
      <c r="A12816"/>
    </row>
    <row r="12817" spans="1:1">
      <c r="A12817"/>
    </row>
    <row r="12818" spans="1:1">
      <c r="A12818"/>
    </row>
    <row r="12819" spans="1:1">
      <c r="A12819"/>
    </row>
    <row r="12820" spans="1:1">
      <c r="A12820"/>
    </row>
    <row r="12821" spans="1:1">
      <c r="A12821"/>
    </row>
    <row r="12822" spans="1:1">
      <c r="A12822"/>
    </row>
    <row r="12823" spans="1:1">
      <c r="A12823"/>
    </row>
    <row r="12824" spans="1:1">
      <c r="A12824"/>
    </row>
    <row r="12825" spans="1:1">
      <c r="A12825"/>
    </row>
    <row r="12826" spans="1:1">
      <c r="A12826"/>
    </row>
    <row r="12827" spans="1:1">
      <c r="A12827"/>
    </row>
    <row r="12828" spans="1:1">
      <c r="A12828"/>
    </row>
    <row r="12829" spans="1:1">
      <c r="A12829"/>
    </row>
    <row r="12830" spans="1:1">
      <c r="A12830"/>
    </row>
    <row r="12831" spans="1:1">
      <c r="A12831"/>
    </row>
    <row r="12832" spans="1:1">
      <c r="A12832"/>
    </row>
    <row r="12833" spans="1:1">
      <c r="A12833"/>
    </row>
    <row r="12834" spans="1:1">
      <c r="A12834"/>
    </row>
    <row r="12835" spans="1:1">
      <c r="A12835"/>
    </row>
    <row r="12836" spans="1:1">
      <c r="A12836"/>
    </row>
    <row r="12837" spans="1:1">
      <c r="A12837"/>
    </row>
    <row r="12838" spans="1:1">
      <c r="A12838"/>
    </row>
    <row r="12839" spans="1:1">
      <c r="A12839"/>
    </row>
    <row r="12840" spans="1:1">
      <c r="A12840"/>
    </row>
    <row r="12841" spans="1:1">
      <c r="A12841"/>
    </row>
    <row r="12842" spans="1:1">
      <c r="A12842"/>
    </row>
    <row r="12843" spans="1:1">
      <c r="A12843"/>
    </row>
    <row r="12844" spans="1:1">
      <c r="A12844"/>
    </row>
    <row r="12845" spans="1:1">
      <c r="A12845"/>
    </row>
    <row r="12846" spans="1:1">
      <c r="A12846"/>
    </row>
    <row r="12847" spans="1:1">
      <c r="A12847"/>
    </row>
    <row r="12848" spans="1:1">
      <c r="A12848"/>
    </row>
    <row r="12849" spans="1:1">
      <c r="A12849"/>
    </row>
    <row r="12850" spans="1:1">
      <c r="A12850"/>
    </row>
    <row r="12851" spans="1:1">
      <c r="A12851"/>
    </row>
    <row r="12852" spans="1:1">
      <c r="A12852"/>
    </row>
    <row r="12853" spans="1:1">
      <c r="A12853"/>
    </row>
    <row r="12854" spans="1:1">
      <c r="A12854"/>
    </row>
    <row r="12855" spans="1:1">
      <c r="A12855"/>
    </row>
    <row r="12856" spans="1:1">
      <c r="A12856"/>
    </row>
    <row r="12857" spans="1:1">
      <c r="A12857"/>
    </row>
    <row r="12858" spans="1:1">
      <c r="A12858"/>
    </row>
    <row r="12859" spans="1:1">
      <c r="A12859"/>
    </row>
    <row r="12860" spans="1:1">
      <c r="A12860"/>
    </row>
    <row r="12861" spans="1:1">
      <c r="A12861"/>
    </row>
    <row r="12862" spans="1:1">
      <c r="A12862"/>
    </row>
    <row r="12863" spans="1:1">
      <c r="A12863"/>
    </row>
    <row r="12864" spans="1:1">
      <c r="A12864"/>
    </row>
    <row r="12865" spans="1:1">
      <c r="A12865"/>
    </row>
    <row r="12866" spans="1:1">
      <c r="A12866"/>
    </row>
    <row r="12867" spans="1:1">
      <c r="A12867"/>
    </row>
    <row r="12868" spans="1:1">
      <c r="A12868"/>
    </row>
    <row r="12869" spans="1:1">
      <c r="A12869"/>
    </row>
    <row r="12870" spans="1:1">
      <c r="A12870"/>
    </row>
    <row r="12871" spans="1:1">
      <c r="A12871"/>
    </row>
    <row r="12872" spans="1:1">
      <c r="A12872"/>
    </row>
    <row r="12873" spans="1:1">
      <c r="A12873"/>
    </row>
    <row r="12874" spans="1:1">
      <c r="A12874"/>
    </row>
    <row r="12875" spans="1:1">
      <c r="A12875"/>
    </row>
    <row r="12876" spans="1:1">
      <c r="A12876"/>
    </row>
    <row r="12877" spans="1:1">
      <c r="A12877"/>
    </row>
    <row r="12878" spans="1:1">
      <c r="A12878"/>
    </row>
    <row r="12879" spans="1:1">
      <c r="A12879"/>
    </row>
    <row r="12880" spans="1:1">
      <c r="A12880"/>
    </row>
    <row r="12881" spans="1:1">
      <c r="A12881"/>
    </row>
    <row r="12882" spans="1:1">
      <c r="A12882"/>
    </row>
    <row r="12883" spans="1:1">
      <c r="A12883"/>
    </row>
    <row r="12884" spans="1:1">
      <c r="A12884"/>
    </row>
    <row r="12885" spans="1:1">
      <c r="A12885"/>
    </row>
    <row r="12886" spans="1:1">
      <c r="A12886"/>
    </row>
    <row r="12887" spans="1:1">
      <c r="A12887"/>
    </row>
    <row r="12888" spans="1:1">
      <c r="A12888"/>
    </row>
    <row r="12889" spans="1:1">
      <c r="A12889"/>
    </row>
    <row r="12890" spans="1:1">
      <c r="A12890"/>
    </row>
    <row r="12891" spans="1:1">
      <c r="A12891"/>
    </row>
    <row r="12892" spans="1:1">
      <c r="A12892"/>
    </row>
    <row r="12893" spans="1:1">
      <c r="A12893"/>
    </row>
    <row r="12894" spans="1:1">
      <c r="A12894"/>
    </row>
    <row r="12895" spans="1:1">
      <c r="A12895"/>
    </row>
    <row r="12896" spans="1:1">
      <c r="A12896"/>
    </row>
    <row r="12897" spans="1:1">
      <c r="A12897"/>
    </row>
    <row r="12898" spans="1:1">
      <c r="A12898"/>
    </row>
    <row r="12899" spans="1:1">
      <c r="A12899"/>
    </row>
    <row r="12900" spans="1:1">
      <c r="A12900"/>
    </row>
    <row r="12901" spans="1:1">
      <c r="A12901"/>
    </row>
    <row r="12902" spans="1:1">
      <c r="A12902"/>
    </row>
    <row r="12903" spans="1:1">
      <c r="A12903"/>
    </row>
    <row r="12904" spans="1:1">
      <c r="A12904"/>
    </row>
    <row r="12905" spans="1:1">
      <c r="A12905"/>
    </row>
    <row r="12906" spans="1:1">
      <c r="A12906"/>
    </row>
    <row r="12907" spans="1:1">
      <c r="A12907"/>
    </row>
    <row r="12908" spans="1:1">
      <c r="A12908"/>
    </row>
    <row r="12909" spans="1:1">
      <c r="A12909"/>
    </row>
    <row r="12910" spans="1:1">
      <c r="A12910"/>
    </row>
    <row r="12911" spans="1:1">
      <c r="A12911"/>
    </row>
    <row r="12912" spans="1:1">
      <c r="A12912"/>
    </row>
    <row r="12913" spans="1:1">
      <c r="A12913"/>
    </row>
    <row r="12914" spans="1:1">
      <c r="A12914"/>
    </row>
    <row r="12915" spans="1:1">
      <c r="A12915"/>
    </row>
    <row r="12916" spans="1:1">
      <c r="A12916"/>
    </row>
    <row r="12917" spans="1:1">
      <c r="A12917"/>
    </row>
    <row r="12918" spans="1:1">
      <c r="A12918"/>
    </row>
    <row r="12919" spans="1:1">
      <c r="A12919"/>
    </row>
    <row r="12920" spans="1:1">
      <c r="A12920"/>
    </row>
    <row r="12921" spans="1:1">
      <c r="A12921"/>
    </row>
    <row r="12922" spans="1:1">
      <c r="A12922"/>
    </row>
    <row r="12923" spans="1:1">
      <c r="A12923"/>
    </row>
    <row r="12924" spans="1:1">
      <c r="A12924"/>
    </row>
    <row r="12925" spans="1:1">
      <c r="A12925"/>
    </row>
    <row r="12926" spans="1:1">
      <c r="A12926"/>
    </row>
    <row r="12927" spans="1:1">
      <c r="A12927"/>
    </row>
    <row r="12928" spans="1:1">
      <c r="A12928"/>
    </row>
    <row r="12929" spans="1:1">
      <c r="A12929"/>
    </row>
    <row r="12930" spans="1:1">
      <c r="A12930"/>
    </row>
    <row r="12931" spans="1:1">
      <c r="A12931"/>
    </row>
    <row r="12932" spans="1:1">
      <c r="A12932"/>
    </row>
    <row r="12933" spans="1:1">
      <c r="A12933"/>
    </row>
    <row r="12934" spans="1:1">
      <c r="A12934"/>
    </row>
    <row r="12935" spans="1:1">
      <c r="A12935"/>
    </row>
    <row r="12936" spans="1:1">
      <c r="A12936"/>
    </row>
    <row r="12937" spans="1:1">
      <c r="A12937"/>
    </row>
    <row r="12938" spans="1:1">
      <c r="A12938"/>
    </row>
    <row r="12939" spans="1:1">
      <c r="A12939"/>
    </row>
    <row r="12940" spans="1:1">
      <c r="A12940"/>
    </row>
    <row r="12941" spans="1:1">
      <c r="A12941"/>
    </row>
    <row r="12942" spans="1:1">
      <c r="A12942"/>
    </row>
    <row r="12943" spans="1:1">
      <c r="A12943"/>
    </row>
    <row r="12944" spans="1:1">
      <c r="A12944"/>
    </row>
    <row r="12945" spans="1:1">
      <c r="A12945"/>
    </row>
    <row r="12946" spans="1:1">
      <c r="A12946"/>
    </row>
    <row r="12947" spans="1:1">
      <c r="A12947"/>
    </row>
    <row r="12948" spans="1:1">
      <c r="A12948"/>
    </row>
    <row r="12949" spans="1:1">
      <c r="A12949"/>
    </row>
    <row r="12950" spans="1:1">
      <c r="A12950"/>
    </row>
    <row r="12951" spans="1:1">
      <c r="A12951"/>
    </row>
    <row r="12952" spans="1:1">
      <c r="A12952"/>
    </row>
    <row r="12953" spans="1:1">
      <c r="A12953"/>
    </row>
    <row r="12954" spans="1:1">
      <c r="A12954"/>
    </row>
    <row r="12955" spans="1:1">
      <c r="A12955"/>
    </row>
    <row r="12956" spans="1:1">
      <c r="A12956"/>
    </row>
    <row r="12957" spans="1:1">
      <c r="A12957"/>
    </row>
    <row r="12958" spans="1:1">
      <c r="A12958"/>
    </row>
    <row r="12959" spans="1:1">
      <c r="A12959"/>
    </row>
    <row r="12960" spans="1:1">
      <c r="A12960"/>
    </row>
    <row r="12961" spans="1:1">
      <c r="A12961"/>
    </row>
    <row r="12962" spans="1:1">
      <c r="A12962"/>
    </row>
    <row r="12963" spans="1:1">
      <c r="A12963"/>
    </row>
    <row r="12964" spans="1:1">
      <c r="A12964"/>
    </row>
    <row r="12965" spans="1:1">
      <c r="A12965"/>
    </row>
    <row r="12966" spans="1:1">
      <c r="A12966"/>
    </row>
    <row r="12967" spans="1:1">
      <c r="A12967"/>
    </row>
    <row r="12968" spans="1:1">
      <c r="A12968"/>
    </row>
    <row r="12969" spans="1:1">
      <c r="A12969"/>
    </row>
    <row r="12970" spans="1:1">
      <c r="A12970"/>
    </row>
    <row r="12971" spans="1:1">
      <c r="A12971"/>
    </row>
    <row r="12972" spans="1:1">
      <c r="A12972"/>
    </row>
    <row r="12973" spans="1:1">
      <c r="A12973"/>
    </row>
    <row r="12974" spans="1:1">
      <c r="A12974"/>
    </row>
    <row r="12975" spans="1:1">
      <c r="A12975"/>
    </row>
    <row r="12976" spans="1:1">
      <c r="A12976"/>
    </row>
    <row r="12977" spans="1:1">
      <c r="A12977"/>
    </row>
    <row r="12978" spans="1:1">
      <c r="A12978"/>
    </row>
    <row r="12979" spans="1:1">
      <c r="A12979"/>
    </row>
    <row r="12980" spans="1:1">
      <c r="A12980"/>
    </row>
    <row r="12981" spans="1:1">
      <c r="A12981"/>
    </row>
    <row r="12982" spans="1:1">
      <c r="A12982"/>
    </row>
    <row r="12983" spans="1:1">
      <c r="A12983"/>
    </row>
    <row r="12984" spans="1:1">
      <c r="A12984"/>
    </row>
    <row r="12985" spans="1:1">
      <c r="A12985"/>
    </row>
    <row r="12986" spans="1:1">
      <c r="A12986"/>
    </row>
    <row r="12987" spans="1:1">
      <c r="A12987"/>
    </row>
    <row r="12988" spans="1:1">
      <c r="A12988"/>
    </row>
    <row r="12989" spans="1:1">
      <c r="A12989"/>
    </row>
    <row r="12990" spans="1:1">
      <c r="A12990"/>
    </row>
    <row r="12991" spans="1:1">
      <c r="A12991"/>
    </row>
    <row r="12992" spans="1:1">
      <c r="A12992"/>
    </row>
    <row r="12993" spans="1:1">
      <c r="A12993"/>
    </row>
    <row r="12994" spans="1:1">
      <c r="A12994"/>
    </row>
    <row r="12995" spans="1:1">
      <c r="A12995"/>
    </row>
    <row r="12996" spans="1:1">
      <c r="A12996"/>
    </row>
    <row r="12997" spans="1:1">
      <c r="A12997"/>
    </row>
    <row r="12998" spans="1:1">
      <c r="A12998"/>
    </row>
    <row r="12999" spans="1:1">
      <c r="A12999"/>
    </row>
    <row r="13000" spans="1:1">
      <c r="A13000"/>
    </row>
    <row r="13001" spans="1:1">
      <c r="A13001"/>
    </row>
    <row r="13002" spans="1:1">
      <c r="A13002"/>
    </row>
    <row r="13003" spans="1:1">
      <c r="A13003"/>
    </row>
    <row r="13004" spans="1:1">
      <c r="A13004"/>
    </row>
    <row r="13005" spans="1:1">
      <c r="A13005"/>
    </row>
    <row r="13006" spans="1:1">
      <c r="A13006"/>
    </row>
    <row r="13007" spans="1:1">
      <c r="A13007"/>
    </row>
    <row r="13008" spans="1:1">
      <c r="A13008"/>
    </row>
    <row r="13009" spans="1:1">
      <c r="A13009"/>
    </row>
    <row r="13010" spans="1:1">
      <c r="A13010"/>
    </row>
    <row r="13011" spans="1:1">
      <c r="A13011"/>
    </row>
    <row r="13012" spans="1:1">
      <c r="A13012"/>
    </row>
    <row r="13013" spans="1:1">
      <c r="A13013"/>
    </row>
    <row r="13014" spans="1:1">
      <c r="A13014"/>
    </row>
    <row r="13015" spans="1:1">
      <c r="A13015"/>
    </row>
    <row r="13016" spans="1:1">
      <c r="A13016"/>
    </row>
    <row r="13017" spans="1:1">
      <c r="A13017"/>
    </row>
    <row r="13018" spans="1:1">
      <c r="A13018"/>
    </row>
    <row r="13019" spans="1:1">
      <c r="A13019"/>
    </row>
    <row r="13020" spans="1:1">
      <c r="A13020"/>
    </row>
    <row r="13021" spans="1:1">
      <c r="A13021"/>
    </row>
    <row r="13022" spans="1:1">
      <c r="A13022"/>
    </row>
    <row r="13023" spans="1:1">
      <c r="A13023"/>
    </row>
    <row r="13024" spans="1:1">
      <c r="A13024"/>
    </row>
    <row r="13025" spans="1:1">
      <c r="A13025"/>
    </row>
    <row r="13026" spans="1:1">
      <c r="A13026"/>
    </row>
    <row r="13027" spans="1:1">
      <c r="A13027"/>
    </row>
    <row r="13028" spans="1:1">
      <c r="A13028"/>
    </row>
    <row r="13029" spans="1:1">
      <c r="A13029"/>
    </row>
    <row r="13030" spans="1:1">
      <c r="A13030"/>
    </row>
    <row r="13031" spans="1:1">
      <c r="A13031"/>
    </row>
    <row r="13032" spans="1:1">
      <c r="A13032"/>
    </row>
    <row r="13033" spans="1:1">
      <c r="A13033"/>
    </row>
    <row r="13034" spans="1:1">
      <c r="A13034"/>
    </row>
    <row r="13035" spans="1:1">
      <c r="A13035"/>
    </row>
    <row r="13036" spans="1:1">
      <c r="A13036"/>
    </row>
    <row r="13037" spans="1:1">
      <c r="A13037"/>
    </row>
    <row r="13038" spans="1:1">
      <c r="A13038"/>
    </row>
    <row r="13039" spans="1:1">
      <c r="A13039"/>
    </row>
    <row r="13040" spans="1:1">
      <c r="A13040"/>
    </row>
    <row r="13041" spans="1:1">
      <c r="A13041"/>
    </row>
    <row r="13042" spans="1:1">
      <c r="A13042"/>
    </row>
    <row r="13043" spans="1:1">
      <c r="A13043"/>
    </row>
    <row r="13044" spans="1:1">
      <c r="A13044"/>
    </row>
    <row r="13045" spans="1:1">
      <c r="A13045"/>
    </row>
    <row r="13046" spans="1:1">
      <c r="A13046"/>
    </row>
    <row r="13047" spans="1:1">
      <c r="A13047"/>
    </row>
    <row r="13048" spans="1:1">
      <c r="A13048"/>
    </row>
    <row r="13049" spans="1:1">
      <c r="A13049"/>
    </row>
    <row r="13050" spans="1:1">
      <c r="A13050"/>
    </row>
    <row r="13051" spans="1:1">
      <c r="A13051"/>
    </row>
    <row r="13052" spans="1:1">
      <c r="A13052"/>
    </row>
    <row r="13053" spans="1:1">
      <c r="A13053"/>
    </row>
    <row r="13054" spans="1:1">
      <c r="A13054"/>
    </row>
    <row r="13055" spans="1:1">
      <c r="A13055"/>
    </row>
    <row r="13056" spans="1:1">
      <c r="A13056"/>
    </row>
    <row r="13057" spans="1:1">
      <c r="A13057"/>
    </row>
    <row r="13058" spans="1:1">
      <c r="A13058"/>
    </row>
    <row r="13059" spans="1:1">
      <c r="A13059"/>
    </row>
    <row r="13060" spans="1:1">
      <c r="A13060"/>
    </row>
    <row r="13061" spans="1:1">
      <c r="A13061"/>
    </row>
    <row r="13062" spans="1:1">
      <c r="A13062"/>
    </row>
    <row r="13063" spans="1:1">
      <c r="A13063"/>
    </row>
    <row r="13064" spans="1:1">
      <c r="A13064"/>
    </row>
    <row r="13065" spans="1:1">
      <c r="A13065"/>
    </row>
    <row r="13066" spans="1:1">
      <c r="A13066"/>
    </row>
    <row r="13067" spans="1:1">
      <c r="A13067"/>
    </row>
    <row r="13068" spans="1:1">
      <c r="A13068"/>
    </row>
    <row r="13069" spans="1:1">
      <c r="A13069"/>
    </row>
    <row r="13070" spans="1:1">
      <c r="A13070"/>
    </row>
    <row r="13071" spans="1:1">
      <c r="A13071"/>
    </row>
    <row r="13072" spans="1:1">
      <c r="A13072"/>
    </row>
    <row r="13073" spans="1:1">
      <c r="A13073"/>
    </row>
    <row r="13074" spans="1:1">
      <c r="A13074"/>
    </row>
    <row r="13075" spans="1:1">
      <c r="A13075"/>
    </row>
    <row r="13076" spans="1:1">
      <c r="A13076"/>
    </row>
    <row r="13077" spans="1:1">
      <c r="A13077"/>
    </row>
    <row r="13078" spans="1:1">
      <c r="A13078"/>
    </row>
    <row r="13079" spans="1:1">
      <c r="A13079"/>
    </row>
    <row r="13080" spans="1:1">
      <c r="A13080"/>
    </row>
    <row r="13081" spans="1:1">
      <c r="A13081"/>
    </row>
    <row r="13082" spans="1:1">
      <c r="A13082"/>
    </row>
    <row r="13083" spans="1:1">
      <c r="A13083"/>
    </row>
    <row r="13084" spans="1:1">
      <c r="A13084"/>
    </row>
    <row r="13085" spans="1:1">
      <c r="A13085"/>
    </row>
    <row r="13086" spans="1:1">
      <c r="A13086"/>
    </row>
    <row r="13087" spans="1:1">
      <c r="A13087"/>
    </row>
    <row r="13088" spans="1:1">
      <c r="A13088"/>
    </row>
    <row r="13089" spans="1:1">
      <c r="A13089"/>
    </row>
    <row r="13090" spans="1:1">
      <c r="A13090"/>
    </row>
    <row r="13091" spans="1:1">
      <c r="A13091"/>
    </row>
    <row r="13092" spans="1:1">
      <c r="A13092"/>
    </row>
    <row r="13093" spans="1:1">
      <c r="A13093"/>
    </row>
    <row r="13094" spans="1:1">
      <c r="A13094"/>
    </row>
    <row r="13095" spans="1:1">
      <c r="A13095"/>
    </row>
    <row r="13096" spans="1:1">
      <c r="A13096"/>
    </row>
    <row r="13097" spans="1:1">
      <c r="A13097"/>
    </row>
    <row r="13098" spans="1:1">
      <c r="A13098"/>
    </row>
    <row r="13099" spans="1:1">
      <c r="A13099"/>
    </row>
    <row r="13100" spans="1:1">
      <c r="A13100"/>
    </row>
    <row r="13101" spans="1:1">
      <c r="A13101"/>
    </row>
    <row r="13102" spans="1:1">
      <c r="A13102"/>
    </row>
    <row r="13103" spans="1:1">
      <c r="A13103"/>
    </row>
    <row r="13104" spans="1:1">
      <c r="A13104"/>
    </row>
    <row r="13105" spans="1:1">
      <c r="A13105"/>
    </row>
    <row r="13106" spans="1:1">
      <c r="A13106"/>
    </row>
    <row r="13107" spans="1:1">
      <c r="A13107"/>
    </row>
    <row r="13108" spans="1:1">
      <c r="A13108"/>
    </row>
    <row r="13109" spans="1:1">
      <c r="A13109"/>
    </row>
    <row r="13110" spans="1:1">
      <c r="A13110"/>
    </row>
    <row r="13111" spans="1:1">
      <c r="A13111"/>
    </row>
    <row r="13112" spans="1:1">
      <c r="A13112"/>
    </row>
    <row r="13113" spans="1:1">
      <c r="A13113"/>
    </row>
    <row r="13114" spans="1:1">
      <c r="A13114"/>
    </row>
    <row r="13115" spans="1:1">
      <c r="A13115"/>
    </row>
    <row r="13116" spans="1:1">
      <c r="A13116"/>
    </row>
    <row r="13117" spans="1:1">
      <c r="A13117"/>
    </row>
    <row r="13118" spans="1:1">
      <c r="A13118"/>
    </row>
    <row r="13119" spans="1:1">
      <c r="A13119"/>
    </row>
    <row r="13120" spans="1:1">
      <c r="A13120"/>
    </row>
    <row r="13121" spans="1:1">
      <c r="A13121"/>
    </row>
    <row r="13122" spans="1:1">
      <c r="A13122"/>
    </row>
    <row r="13123" spans="1:1">
      <c r="A13123"/>
    </row>
    <row r="13124" spans="1:1">
      <c r="A13124"/>
    </row>
    <row r="13125" spans="1:1">
      <c r="A13125"/>
    </row>
    <row r="13126" spans="1:1">
      <c r="A13126"/>
    </row>
    <row r="13127" spans="1:1">
      <c r="A13127"/>
    </row>
    <row r="13128" spans="1:1">
      <c r="A13128"/>
    </row>
    <row r="13129" spans="1:1">
      <c r="A13129"/>
    </row>
    <row r="13130" spans="1:1">
      <c r="A13130"/>
    </row>
    <row r="13131" spans="1:1">
      <c r="A13131"/>
    </row>
    <row r="13132" spans="1:1">
      <c r="A13132"/>
    </row>
    <row r="13133" spans="1:1">
      <c r="A13133"/>
    </row>
    <row r="13134" spans="1:1">
      <c r="A13134"/>
    </row>
    <row r="13135" spans="1:1">
      <c r="A13135"/>
    </row>
    <row r="13136" spans="1:1">
      <c r="A13136"/>
    </row>
    <row r="13137" spans="1:1">
      <c r="A13137"/>
    </row>
    <row r="13138" spans="1:1">
      <c r="A13138"/>
    </row>
    <row r="13139" spans="1:1">
      <c r="A13139"/>
    </row>
    <row r="13140" spans="1:1">
      <c r="A13140"/>
    </row>
    <row r="13141" spans="1:1">
      <c r="A13141"/>
    </row>
    <row r="13142" spans="1:1">
      <c r="A13142"/>
    </row>
    <row r="13143" spans="1:1">
      <c r="A13143"/>
    </row>
    <row r="13144" spans="1:1">
      <c r="A13144"/>
    </row>
    <row r="13145" spans="1:1">
      <c r="A13145"/>
    </row>
    <row r="13146" spans="1:1">
      <c r="A13146"/>
    </row>
    <row r="13147" spans="1:1">
      <c r="A13147"/>
    </row>
    <row r="13148" spans="1:1">
      <c r="A13148"/>
    </row>
    <row r="13149" spans="1:1">
      <c r="A13149"/>
    </row>
    <row r="13150" spans="1:1">
      <c r="A13150"/>
    </row>
    <row r="13151" spans="1:1">
      <c r="A13151"/>
    </row>
    <row r="13152" spans="1:1">
      <c r="A13152"/>
    </row>
    <row r="13153" spans="1:1">
      <c r="A13153"/>
    </row>
    <row r="13154" spans="1:1">
      <c r="A13154"/>
    </row>
    <row r="13155" spans="1:1">
      <c r="A13155"/>
    </row>
    <row r="13156" spans="1:1">
      <c r="A13156"/>
    </row>
    <row r="13157" spans="1:1">
      <c r="A13157"/>
    </row>
    <row r="13158" spans="1:1">
      <c r="A13158"/>
    </row>
    <row r="13159" spans="1:1">
      <c r="A13159"/>
    </row>
    <row r="13160" spans="1:1">
      <c r="A13160"/>
    </row>
    <row r="13161" spans="1:1">
      <c r="A13161"/>
    </row>
    <row r="13162" spans="1:1">
      <c r="A13162"/>
    </row>
    <row r="13163" spans="1:1">
      <c r="A13163"/>
    </row>
    <row r="13164" spans="1:1">
      <c r="A13164"/>
    </row>
    <row r="13165" spans="1:1">
      <c r="A13165"/>
    </row>
    <row r="13166" spans="1:1">
      <c r="A13166"/>
    </row>
    <row r="13167" spans="1:1">
      <c r="A13167"/>
    </row>
    <row r="13168" spans="1:1">
      <c r="A13168"/>
    </row>
    <row r="13169" spans="1:1">
      <c r="A13169"/>
    </row>
    <row r="13170" spans="1:1">
      <c r="A13170"/>
    </row>
    <row r="13171" spans="1:1">
      <c r="A13171"/>
    </row>
    <row r="13172" spans="1:1">
      <c r="A13172"/>
    </row>
    <row r="13173" spans="1:1">
      <c r="A13173"/>
    </row>
    <row r="13174" spans="1:1">
      <c r="A13174"/>
    </row>
    <row r="13175" spans="1:1">
      <c r="A13175"/>
    </row>
    <row r="13176" spans="1:1">
      <c r="A13176"/>
    </row>
    <row r="13177" spans="1:1">
      <c r="A13177"/>
    </row>
    <row r="13178" spans="1:1">
      <c r="A13178"/>
    </row>
    <row r="13179" spans="1:1">
      <c r="A13179"/>
    </row>
    <row r="13180" spans="1:1">
      <c r="A13180"/>
    </row>
    <row r="13181" spans="1:1">
      <c r="A13181"/>
    </row>
    <row r="13182" spans="1:1">
      <c r="A13182"/>
    </row>
    <row r="13183" spans="1:1">
      <c r="A13183"/>
    </row>
    <row r="13184" spans="1:1">
      <c r="A13184"/>
    </row>
    <row r="13185" spans="1:1">
      <c r="A13185"/>
    </row>
    <row r="13186" spans="1:1">
      <c r="A13186"/>
    </row>
    <row r="13187" spans="1:1">
      <c r="A13187"/>
    </row>
    <row r="13188" spans="1:1">
      <c r="A13188"/>
    </row>
    <row r="13189" spans="1:1">
      <c r="A13189"/>
    </row>
    <row r="13190" spans="1:1">
      <c r="A13190"/>
    </row>
    <row r="13191" spans="1:1">
      <c r="A13191"/>
    </row>
    <row r="13192" spans="1:1">
      <c r="A13192"/>
    </row>
    <row r="13193" spans="1:1">
      <c r="A13193"/>
    </row>
    <row r="13194" spans="1:1">
      <c r="A13194"/>
    </row>
    <row r="13195" spans="1:1">
      <c r="A13195"/>
    </row>
    <row r="13196" spans="1:1">
      <c r="A13196"/>
    </row>
    <row r="13197" spans="1:1">
      <c r="A13197"/>
    </row>
    <row r="13198" spans="1:1">
      <c r="A13198"/>
    </row>
    <row r="13199" spans="1:1">
      <c r="A13199"/>
    </row>
    <row r="13200" spans="1:1">
      <c r="A13200"/>
    </row>
    <row r="13201" spans="1:1">
      <c r="A13201"/>
    </row>
    <row r="13202" spans="1:1">
      <c r="A13202"/>
    </row>
    <row r="13203" spans="1:1">
      <c r="A13203"/>
    </row>
    <row r="13204" spans="1:1">
      <c r="A13204"/>
    </row>
    <row r="13205" spans="1:1">
      <c r="A13205"/>
    </row>
    <row r="13206" spans="1:1">
      <c r="A13206"/>
    </row>
    <row r="13207" spans="1:1">
      <c r="A13207"/>
    </row>
    <row r="13208" spans="1:1">
      <c r="A13208"/>
    </row>
    <row r="13209" spans="1:1">
      <c r="A13209"/>
    </row>
    <row r="13210" spans="1:1">
      <c r="A13210"/>
    </row>
    <row r="13211" spans="1:1">
      <c r="A13211"/>
    </row>
    <row r="13212" spans="1:1">
      <c r="A13212"/>
    </row>
    <row r="13213" spans="1:1">
      <c r="A13213"/>
    </row>
    <row r="13214" spans="1:1">
      <c r="A13214"/>
    </row>
    <row r="13215" spans="1:1">
      <c r="A13215"/>
    </row>
    <row r="13216" spans="1:1">
      <c r="A13216"/>
    </row>
    <row r="13217" spans="1:1">
      <c r="A13217"/>
    </row>
    <row r="13218" spans="1:1">
      <c r="A13218"/>
    </row>
    <row r="13219" spans="1:1">
      <c r="A13219"/>
    </row>
    <row r="13220" spans="1:1">
      <c r="A13220"/>
    </row>
    <row r="13221" spans="1:1">
      <c r="A13221"/>
    </row>
    <row r="13222" spans="1:1">
      <c r="A13222"/>
    </row>
    <row r="13223" spans="1:1">
      <c r="A13223"/>
    </row>
    <row r="13224" spans="1:1">
      <c r="A13224"/>
    </row>
    <row r="13225" spans="1:1">
      <c r="A13225"/>
    </row>
    <row r="13226" spans="1:1">
      <c r="A13226"/>
    </row>
    <row r="13227" spans="1:1">
      <c r="A13227"/>
    </row>
    <row r="13228" spans="1:1">
      <c r="A13228"/>
    </row>
    <row r="13229" spans="1:1">
      <c r="A13229"/>
    </row>
    <row r="13230" spans="1:1">
      <c r="A13230"/>
    </row>
    <row r="13231" spans="1:1">
      <c r="A13231"/>
    </row>
    <row r="13232" spans="1:1">
      <c r="A13232"/>
    </row>
    <row r="13233" spans="1:1">
      <c r="A13233"/>
    </row>
    <row r="13234" spans="1:1">
      <c r="A13234"/>
    </row>
    <row r="13235" spans="1:1">
      <c r="A13235"/>
    </row>
    <row r="13236" spans="1:1">
      <c r="A13236"/>
    </row>
    <row r="13237" spans="1:1">
      <c r="A13237"/>
    </row>
    <row r="13238" spans="1:1">
      <c r="A13238"/>
    </row>
    <row r="13239" spans="1:1">
      <c r="A13239"/>
    </row>
    <row r="13240" spans="1:1">
      <c r="A13240"/>
    </row>
    <row r="13241" spans="1:1">
      <c r="A13241"/>
    </row>
    <row r="13242" spans="1:1">
      <c r="A13242"/>
    </row>
    <row r="13243" spans="1:1">
      <c r="A13243"/>
    </row>
    <row r="13244" spans="1:1">
      <c r="A13244"/>
    </row>
    <row r="13245" spans="1:1">
      <c r="A13245"/>
    </row>
    <row r="13246" spans="1:1">
      <c r="A13246"/>
    </row>
    <row r="13247" spans="1:1">
      <c r="A13247"/>
    </row>
    <row r="13248" spans="1:1">
      <c r="A13248"/>
    </row>
    <row r="13249" spans="1:1">
      <c r="A13249"/>
    </row>
    <row r="13250" spans="1:1">
      <c r="A13250"/>
    </row>
    <row r="13251" spans="1:1">
      <c r="A13251"/>
    </row>
    <row r="13252" spans="1:1">
      <c r="A13252"/>
    </row>
    <row r="13253" spans="1:1">
      <c r="A13253"/>
    </row>
    <row r="13254" spans="1:1">
      <c r="A13254"/>
    </row>
    <row r="13255" spans="1:1">
      <c r="A13255"/>
    </row>
    <row r="13256" spans="1:1">
      <c r="A13256"/>
    </row>
    <row r="13257" spans="1:1">
      <c r="A13257"/>
    </row>
    <row r="13258" spans="1:1">
      <c r="A13258"/>
    </row>
    <row r="13259" spans="1:1">
      <c r="A13259"/>
    </row>
    <row r="13260" spans="1:1">
      <c r="A13260"/>
    </row>
    <row r="13261" spans="1:1">
      <c r="A13261"/>
    </row>
    <row r="13262" spans="1:1">
      <c r="A13262"/>
    </row>
    <row r="13263" spans="1:1">
      <c r="A13263"/>
    </row>
    <row r="13264" spans="1:1">
      <c r="A13264"/>
    </row>
    <row r="13265" spans="1:1">
      <c r="A13265"/>
    </row>
    <row r="13266" spans="1:1">
      <c r="A13266"/>
    </row>
    <row r="13267" spans="1:1">
      <c r="A13267"/>
    </row>
    <row r="13268" spans="1:1">
      <c r="A13268"/>
    </row>
    <row r="13269" spans="1:1">
      <c r="A13269"/>
    </row>
    <row r="13270" spans="1:1">
      <c r="A13270"/>
    </row>
    <row r="13271" spans="1:1">
      <c r="A13271"/>
    </row>
    <row r="13272" spans="1:1">
      <c r="A13272"/>
    </row>
    <row r="13273" spans="1:1">
      <c r="A13273"/>
    </row>
    <row r="13274" spans="1:1">
      <c r="A13274"/>
    </row>
    <row r="13275" spans="1:1">
      <c r="A13275"/>
    </row>
    <row r="13276" spans="1:1">
      <c r="A13276"/>
    </row>
    <row r="13277" spans="1:1">
      <c r="A13277"/>
    </row>
    <row r="13278" spans="1:1">
      <c r="A13278"/>
    </row>
    <row r="13279" spans="1:1">
      <c r="A13279"/>
    </row>
    <row r="13280" spans="1:1">
      <c r="A13280"/>
    </row>
    <row r="13281" spans="1:1">
      <c r="A13281"/>
    </row>
    <row r="13282" spans="1:1">
      <c r="A13282"/>
    </row>
    <row r="13283" spans="1:1">
      <c r="A13283"/>
    </row>
    <row r="13284" spans="1:1">
      <c r="A13284"/>
    </row>
    <row r="13285" spans="1:1">
      <c r="A13285"/>
    </row>
    <row r="13286" spans="1:1">
      <c r="A13286"/>
    </row>
    <row r="13287" spans="1:1">
      <c r="A13287"/>
    </row>
    <row r="13288" spans="1:1">
      <c r="A13288"/>
    </row>
    <row r="13289" spans="1:1">
      <c r="A13289"/>
    </row>
    <row r="13290" spans="1:1">
      <c r="A13290"/>
    </row>
    <row r="13291" spans="1:1">
      <c r="A13291"/>
    </row>
    <row r="13292" spans="1:1">
      <c r="A13292"/>
    </row>
    <row r="13293" spans="1:1">
      <c r="A13293"/>
    </row>
    <row r="13294" spans="1:1">
      <c r="A13294"/>
    </row>
    <row r="13295" spans="1:1">
      <c r="A13295"/>
    </row>
    <row r="13296" spans="1:1">
      <c r="A13296"/>
    </row>
    <row r="13297" spans="1:1">
      <c r="A13297"/>
    </row>
    <row r="13298" spans="1:1">
      <c r="A13298"/>
    </row>
    <row r="13299" spans="1:1">
      <c r="A13299"/>
    </row>
    <row r="13300" spans="1:1">
      <c r="A13300"/>
    </row>
    <row r="13301" spans="1:1">
      <c r="A13301"/>
    </row>
    <row r="13302" spans="1:1">
      <c r="A13302"/>
    </row>
    <row r="13303" spans="1:1">
      <c r="A13303"/>
    </row>
  </sheetData>
  <autoFilter ref="A2:B638"/>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School xmlns="09b21f7a-5c23-465e-9456-167c464d9d38" xsi:nil="true"/>
    <TaxCatchAll xmlns="914b8805-347d-4649-b025-7bc68f6e747d" xsi:nil="true"/>
    <Period xmlns="09b21f7a-5c23-465e-9456-167c464d9d38" xsi:nil="true"/>
    <Document xmlns="09b21f7a-5c23-465e-9456-167c464d9d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Period xmlns="09b21f7a-5c23-465e-9456-167c464d9d38" xsi:nil="true"/>
    <School xmlns="09b21f7a-5c23-465e-9456-167c464d9d38" xsi:nil="true"/>
    <Document xmlns="09b21f7a-5c23-465e-9456-167c464d9d38" xsi:nil="true"/>
    <TaxCatchAll xmlns="914b8805-347d-4649-b025-7bc68f6e747d" xsi:nil="true"/>
  </documentManagement>
</p:properties>
</file>

<file path=customXml/itemProps1.xml><?xml version="1.0" encoding="utf-8"?>
<ds:datastoreItem xmlns:ds="http://schemas.openxmlformats.org/officeDocument/2006/customXml" ds:itemID="{D33F9E86-D431-4D1D-8FD4-7B60BCF2892E}"/>
</file>

<file path=customXml/itemProps2.xml><?xml version="1.0" encoding="utf-8"?>
<ds:datastoreItem xmlns:ds="http://schemas.openxmlformats.org/officeDocument/2006/customXml" ds:itemID="{B2A2BBAE-EE2C-4DF3-8D7C-09DD6D14D001}"/>
</file>

<file path=customXml/itemProps3.xml><?xml version="1.0" encoding="utf-8"?>
<ds:datastoreItem xmlns:ds="http://schemas.openxmlformats.org/officeDocument/2006/customXml" ds:itemID="{BEB63DA9-9CB3-4107-AED5-4EA14DE9B338}"/>
</file>

<file path=docProps/app.xml><?xml version="1.0" encoding="utf-8"?>
<Properties xmlns="http://schemas.openxmlformats.org/officeDocument/2006/extended-properties">
  <Application>Microsoft Excel Online</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Mitchell Clark</dc:creator>
  <dc:description/>
  <cp:keywords/>
  <cp:lastModifiedBy>Jonathan Holden</cp:lastModifiedBy>
  <dcterms:created xsi:type="dcterms:W3CDTF">2025-03-12T10:35:20Z</dcterms:created>
  <dcterms:modified xsi:type="dcterms:W3CDTF">2025-03-18T12:24:23Z</dcterms:modified>
  <dc:subject/>
  <dc:title>Nursery School Early Years Illustrative Budgets 25-26 - Valued</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ies>
</file>